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<sst xmlns="http://schemas.openxmlformats.org/spreadsheetml/2006/main" count="65" uniqueCount="40">
  <si>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</si>
  <si>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</si>
  <si>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</si>
  <si>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</si>
  <si>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</si>
  <si>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</si>
  <si>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</si>
  <si>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</si>
  <si>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</si>
  <si>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</si>
  <si>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</si>
  <si>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</si>
  <si>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</si>
  <si>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</si>
  <si>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</si>
  <si>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</si>
  <si>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</si>
  <si>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</si>
  <si>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</si>
  <si>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</si>
  <si>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</si>
  <si>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</si>
  <si>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</si>
  <si>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</si>
  <si>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</si>
  <si>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</si>
  <si>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</si>
  <si>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</si>
  <si>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</si>
  <si>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</si>
  <si>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</si>
  <si>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</si>
  <si>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</si>
  <si>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</si>
  <si>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お礼・賞品・飲食物等購入費</t>
  </si>
  <si>
    <t>寄付・余剰金・返金・賃貸料</t>
  </si>
  <si>
    <t>広報費・協賛金・慶弔費</t>
  </si>
  <si>
    <t>広報費・協賛金・慶弔費</t>
  </si>
  <si>
    <t>令和５年度ラブオールズ決算書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</si>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</sst>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77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0" fontId="5" fillId="38" borderId="10" xfId="0" applyFont="1" applyFill="1" applyBorder="1" applyAlignment="1">
      <alignment horizontal="center"/>
    </xf>
    <xf numFmtId="178" fontId="0" fillId="38" borderId="15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177" fontId="0" fillId="39" borderId="10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5" sqref="N25"/>
    </sheetView>
  </sheetViews>
  <sheetFormatPr defaultColWidth="9.00390625" defaultRowHeight="13.5"/>
  <cols>
    <col min="1" max="1" width="24.625" style="2" customWidth="1"/>
    <col min="2" max="12" width="8.625" style="2" customWidth="1"/>
    <col min="13" max="13" width="8.875" style="2" customWidth="1"/>
    <col min="14" max="14" width="10.625" style="2" customWidth="1"/>
    <col min="15" max="15" width="24.625" style="2" customWidth="1"/>
    <col min="16" max="16384" width="9.00390625" style="2" customWidth="1"/>
  </cols>
  <sheetData>
    <row r="1" ht="13.5">
      <c r="A1" s="1" t="s">
        <v>38</v>
      </c>
    </row>
    <row r="2" ht="13.5">
      <c r="A2" s="1"/>
    </row>
    <row r="3" spans="1:15" s="5" customFormat="1" ht="13.5">
      <c r="A3" s="3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29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26</v>
      </c>
    </row>
    <row r="4" spans="1:15" ht="13.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6" t="s">
        <v>12</v>
      </c>
    </row>
    <row r="5" spans="1:15" ht="13.5">
      <c r="A5" s="10" t="s">
        <v>13</v>
      </c>
      <c r="B5" s="11">
        <v>-6899</v>
      </c>
      <c r="C5" s="31" t="s">
        <v>39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>
        <f aca="true" t="shared" si="0" ref="N5:N10">SUM(B5:M5)</f>
        <v>-6899</v>
      </c>
      <c r="O5" s="10" t="s">
        <v>13</v>
      </c>
    </row>
    <row r="6" spans="1:15" ht="13.5">
      <c r="A6" s="10" t="s">
        <v>31</v>
      </c>
      <c r="B6" s="12">
        <v>48000</v>
      </c>
      <c r="C6" s="12">
        <v>84600</v>
      </c>
      <c r="D6" s="12">
        <v>96100</v>
      </c>
      <c r="E6" s="12">
        <v>61100</v>
      </c>
      <c r="F6" s="12">
        <v>41000</v>
      </c>
      <c r="G6" s="12">
        <v>56600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f t="shared" si="0"/>
        <v>387400</v>
      </c>
      <c r="O6" s="10" t="s">
        <v>31</v>
      </c>
    </row>
    <row r="7" spans="1:15" ht="13.5">
      <c r="A7" s="10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f t="shared" si="0"/>
        <v>0</v>
      </c>
      <c r="O7" s="10" t="s">
        <v>16</v>
      </c>
    </row>
    <row r="8" spans="1:15" ht="13.5">
      <c r="A8" s="10" t="s">
        <v>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0</v>
      </c>
      <c r="O8" s="10" t="s">
        <v>14</v>
      </c>
    </row>
    <row r="9" spans="1:15" ht="13.5">
      <c r="A9" s="28" t="s">
        <v>35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f t="shared" si="0"/>
        <v>0</v>
      </c>
      <c r="O9" s="28" t="s">
        <v>35</v>
      </c>
    </row>
    <row r="10" spans="1:15" ht="13.5">
      <c r="A10" s="10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f t="shared" si="0"/>
        <v>0</v>
      </c>
      <c r="O10" s="10" t="s">
        <v>15</v>
      </c>
    </row>
    <row r="11" spans="1:15" ht="13.5">
      <c r="A11" s="13" t="s">
        <v>28</v>
      </c>
      <c r="B11" s="14">
        <f>SUM(B5:B10)</f>
        <v>41101</v>
      </c>
      <c r="C11" s="14">
        <f aca="true" t="shared" si="1" ref="C11:N11">SUM(C5:C10)</f>
        <v>84600</v>
      </c>
      <c r="D11" s="14">
        <f t="shared" si="1"/>
        <v>96100</v>
      </c>
      <c r="E11" s="14">
        <f t="shared" si="1"/>
        <v>61100</v>
      </c>
      <c r="F11" s="14">
        <f t="shared" si="1"/>
        <v>41000</v>
      </c>
      <c r="G11" s="14">
        <f t="shared" si="1"/>
        <v>56600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380501</v>
      </c>
      <c r="O11" s="13" t="s">
        <v>28</v>
      </c>
    </row>
    <row r="12" spans="1:15" ht="13.5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5" t="s">
        <v>17</v>
      </c>
    </row>
    <row r="13" spans="1:15" ht="13.5">
      <c r="A13" s="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 t="s">
        <v>18</v>
      </c>
    </row>
    <row r="14" spans="1:15" ht="13.5">
      <c r="A14" s="18" t="s">
        <v>19</v>
      </c>
      <c r="B14" s="11">
        <v>34780</v>
      </c>
      <c r="C14" s="11">
        <v>43500</v>
      </c>
      <c r="D14" s="11">
        <v>34989</v>
      </c>
      <c r="E14" s="11">
        <v>26260</v>
      </c>
      <c r="F14" s="11">
        <v>8920</v>
      </c>
      <c r="G14" s="11">
        <v>300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0</v>
      </c>
      <c r="N14" s="12">
        <f>SUM(B14:M14)</f>
        <v>148749</v>
      </c>
      <c r="O14" s="18" t="s">
        <v>19</v>
      </c>
    </row>
    <row r="15" spans="1:15" ht="13.5">
      <c r="A15" s="18" t="s">
        <v>20</v>
      </c>
      <c r="B15" s="12">
        <v>0</v>
      </c>
      <c r="C15" s="12">
        <v>35200</v>
      </c>
      <c r="D15" s="12">
        <v>35200</v>
      </c>
      <c r="E15" s="12">
        <v>40205</v>
      </c>
      <c r="F15" s="12">
        <v>40205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aca="true" t="shared" si="2" ref="N15:N24">SUM(B15:M15)</f>
        <v>150810</v>
      </c>
      <c r="O15" s="18" t="s">
        <v>20</v>
      </c>
    </row>
    <row r="16" spans="1:15" ht="13.5">
      <c r="A16" s="18" t="s">
        <v>32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9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2"/>
        <v>0</v>
      </c>
      <c r="O16" s="18" t="s">
        <v>32</v>
      </c>
    </row>
    <row r="17" spans="1:15" ht="13.5">
      <c r="A17" s="18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9">
        <v>0</v>
      </c>
      <c r="N17" s="12">
        <f t="shared" si="2"/>
        <v>0</v>
      </c>
      <c r="O17" s="18" t="s">
        <v>21</v>
      </c>
    </row>
    <row r="18" spans="1:15" ht="13.5">
      <c r="A18" s="18" t="s">
        <v>34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2"/>
        <v>0</v>
      </c>
      <c r="O18" s="18" t="s">
        <v>34</v>
      </c>
    </row>
    <row r="19" spans="1:15" ht="13.5">
      <c r="A19" s="18" t="s">
        <v>33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2"/>
        <v>0</v>
      </c>
      <c r="O19" s="18" t="s">
        <v>33</v>
      </c>
    </row>
    <row r="20" spans="1:15" ht="13.5">
      <c r="A20" s="30" t="s">
        <v>36</v>
      </c>
      <c r="B20" s="12">
        <v>990</v>
      </c>
      <c r="C20" s="12">
        <v>990</v>
      </c>
      <c r="D20" s="12">
        <v>990</v>
      </c>
      <c r="E20" s="12">
        <v>990</v>
      </c>
      <c r="F20" s="12">
        <v>990</v>
      </c>
      <c r="G20" s="12">
        <v>990</v>
      </c>
      <c r="H20" s="12">
        <v>990</v>
      </c>
      <c r="I20" s="12">
        <v>990</v>
      </c>
      <c r="J20" s="12">
        <v>990</v>
      </c>
      <c r="K20" s="12">
        <v>990</v>
      </c>
      <c r="L20" s="12">
        <v>990</v>
      </c>
      <c r="M20" s="12">
        <v>990</v>
      </c>
      <c r="N20" s="12">
        <f t="shared" si="2"/>
        <v>11880</v>
      </c>
      <c r="O20" s="30" t="s">
        <v>37</v>
      </c>
    </row>
    <row r="21" spans="1:15" ht="13.5">
      <c r="A21" s="18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2"/>
        <v>0</v>
      </c>
      <c r="O21" s="18" t="s">
        <v>22</v>
      </c>
    </row>
    <row r="22" spans="1:15" ht="13.5">
      <c r="A22" s="18" t="s">
        <v>23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2"/>
        <v>0</v>
      </c>
      <c r="O22" s="18" t="s">
        <v>23</v>
      </c>
    </row>
    <row r="23" spans="1:15" ht="13.5">
      <c r="A23" s="18" t="s">
        <v>24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2"/>
        <v>0</v>
      </c>
      <c r="O23" s="18" t="s">
        <v>24</v>
      </c>
    </row>
    <row r="24" spans="1:15" ht="13.5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69062</v>
      </c>
      <c r="O24" s="18" t="s">
        <v>25</v>
      </c>
    </row>
    <row r="25" spans="1:15" ht="13.5">
      <c r="A25" s="13" t="s">
        <v>28</v>
      </c>
      <c r="B25" s="19">
        <f>SUM(B14:B24)</f>
        <v>35770</v>
      </c>
      <c r="C25" s="19">
        <f aca="true" t="shared" si="3" ref="C25:N25">SUM(C14:C24)</f>
        <v>79690</v>
      </c>
      <c r="D25" s="19">
        <f t="shared" si="3"/>
        <v>71179</v>
      </c>
      <c r="E25" s="19">
        <f t="shared" si="3"/>
        <v>67455</v>
      </c>
      <c r="F25" s="19">
        <f t="shared" si="3"/>
        <v>50115</v>
      </c>
      <c r="G25" s="19">
        <f t="shared" si="3"/>
        <v>1290</v>
      </c>
      <c r="H25" s="19">
        <f t="shared" si="3"/>
        <v>990</v>
      </c>
      <c r="I25" s="19">
        <f t="shared" si="3"/>
        <v>990</v>
      </c>
      <c r="J25" s="19">
        <f t="shared" si="3"/>
        <v>990</v>
      </c>
      <c r="K25" s="19">
        <f t="shared" si="3"/>
        <v>990</v>
      </c>
      <c r="L25" s="19">
        <f t="shared" si="3"/>
        <v>990</v>
      </c>
      <c r="M25" s="19">
        <f t="shared" si="3"/>
        <v>990</v>
      </c>
      <c r="N25" s="19">
        <f t="shared" si="3"/>
        <v>380501</v>
      </c>
      <c r="O25" s="13" t="s">
        <v>28</v>
      </c>
    </row>
    <row r="26" spans="1:15" ht="13.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  <c r="O26" s="20"/>
    </row>
    <row r="27" spans="1:15" ht="13.5">
      <c r="A27" s="22" t="s">
        <v>30</v>
      </c>
      <c r="B27" s="23">
        <f>-B25+B11-B5</f>
        <v>12230</v>
      </c>
      <c r="C27" s="23">
        <f aca="true" t="shared" si="4" ref="C27:L27">+C11-C25</f>
        <v>4910</v>
      </c>
      <c r="D27" s="23">
        <f t="shared" si="4"/>
        <v>24921</v>
      </c>
      <c r="E27" s="23">
        <f t="shared" si="4"/>
        <v>-6355</v>
      </c>
      <c r="F27" s="23">
        <f t="shared" si="4"/>
        <v>-9115</v>
      </c>
      <c r="G27" s="23">
        <f t="shared" si="4"/>
        <v>55310</v>
      </c>
      <c r="H27" s="23">
        <f t="shared" si="4"/>
        <v>-990</v>
      </c>
      <c r="I27" s="23">
        <f t="shared" si="4"/>
        <v>-990</v>
      </c>
      <c r="J27" s="23">
        <f t="shared" si="4"/>
        <v>-990</v>
      </c>
      <c r="K27" s="23">
        <f t="shared" si="4"/>
        <v>-990</v>
      </c>
      <c r="L27" s="23">
        <f t="shared" si="4"/>
        <v>-990</v>
      </c>
      <c r="M27" s="23">
        <f>+M11-M25+M24</f>
        <v>-990</v>
      </c>
      <c r="N27" s="24">
        <f>SUM(B27:M27)</f>
        <v>75961</v>
      </c>
      <c r="O27" s="22" t="s">
        <v>30</v>
      </c>
    </row>
    <row r="28" spans="1:15" ht="13.5">
      <c r="A28" s="25" t="s">
        <v>27</v>
      </c>
      <c r="B28" s="26">
        <f>+B11-B25</f>
        <v>5331</v>
      </c>
      <c r="C28" s="26">
        <f>+B28+C27</f>
        <v>10241</v>
      </c>
      <c r="D28" s="26">
        <f aca="true" t="shared" si="5" ref="D28:L28">+C28+D27</f>
        <v>35162</v>
      </c>
      <c r="E28" s="26">
        <f t="shared" si="5"/>
        <v>28807</v>
      </c>
      <c r="F28" s="26">
        <f t="shared" si="5"/>
        <v>19692</v>
      </c>
      <c r="G28" s="26">
        <f t="shared" si="5"/>
        <v>75002</v>
      </c>
      <c r="H28" s="26">
        <f t="shared" si="5"/>
        <v>74012</v>
      </c>
      <c r="I28" s="26">
        <f t="shared" si="5"/>
        <v>73022</v>
      </c>
      <c r="J28" s="26">
        <f t="shared" si="5"/>
        <v>72032</v>
      </c>
      <c r="K28" s="26">
        <f t="shared" si="5"/>
        <v>71042</v>
      </c>
      <c r="L28" s="26">
        <f t="shared" si="5"/>
        <v>70052</v>
      </c>
      <c r="M28" s="26">
        <f>+L28+M27</f>
        <v>69062</v>
      </c>
      <c r="N28" s="27"/>
      <c r="O28" s="25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紙名克志</cp:lastModifiedBy>
  <cp:lastPrinted>2024-02-18T00:08:30Z</cp:lastPrinted>
  <dcterms:created xsi:type="dcterms:W3CDTF">2000-10-30T02:42:47Z</dcterms:created>
  <dcterms:modified xsi:type="dcterms:W3CDTF">2024-02-18T00:09:51Z</dcterms:modified>
  <cp:category/>
  <cp:version/>
  <cp:contentType/>
  <cp:contentStatus/>
</cp:coreProperties>
</file>