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<sst xmlns="http://schemas.openxmlformats.org/spreadsheetml/2006/main" count="67" uniqueCount="40">
  <si>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</si>
  <si>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</si>
  <si>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</si>
  <si>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</si>
  <si>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</si>
  <si>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</si>
  <si>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</si>
  <si>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</si>
  <si>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</si>
  <si>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</si>
  <si>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</si>
  <si>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合計</t>
  </si>
  <si>
    <t>《収入の部》</t>
  </si>
  <si>
    <t>前年度からの繰越</t>
  </si>
  <si>
    <t>会費（５００円）</t>
  </si>
  <si>
    <t>立替金入金</t>
  </si>
  <si>
    <t>親睦会会費</t>
  </si>
  <si>
    <t>借入金</t>
  </si>
  <si>
    <t>　</t>
  </si>
  <si>
    <t>《支出の部》</t>
  </si>
  <si>
    <t>体育館使用料（照明込）</t>
  </si>
  <si>
    <t>体育館休日使用料（照明込）</t>
  </si>
  <si>
    <t>シャトル購入費</t>
  </si>
  <si>
    <t>備品購入費</t>
  </si>
  <si>
    <t>通信・印刷費</t>
  </si>
  <si>
    <t>賞品購入費</t>
  </si>
  <si>
    <t>借入金返金</t>
  </si>
  <si>
    <t>立替金支払い</t>
  </si>
  <si>
    <t>親睦会費用</t>
  </si>
  <si>
    <t>次年度へ繰越</t>
  </si>
  <si>
    <t>項　　目</t>
  </si>
  <si>
    <t>差引残高</t>
  </si>
  <si>
    <t>合　　計</t>
  </si>
  <si>
    <t>広告料・協賛金・団体登録料</t>
  </si>
  <si>
    <t>寄付・余剰金・返金</t>
  </si>
  <si>
    <t>９月</t>
  </si>
  <si>
    <t>月別収支(繰越除く）</t>
  </si>
  <si>
    <t>平成１３年度ラブオールズ決算書</t>
  </si>
  <si>
    <t xml:space="preserve"> </t>
  </si>
  <si>
    <t>大会参加費（団体戦参加費）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</si>
</sst>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HG創英角ｺﾞｼｯｸUB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177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7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7" fontId="0" fillId="0" borderId="4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8" xfId="0" applyNumberFormat="1" applyBorder="1" applyAlignment="1">
      <alignment/>
    </xf>
    <xf numFmtId="0" fontId="0" fillId="0" borderId="5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7" fontId="0" fillId="3" borderId="1" xfId="0" applyNumberFormat="1" applyFill="1" applyBorder="1" applyAlignment="1">
      <alignment/>
    </xf>
    <xf numFmtId="177" fontId="0" fillId="3" borderId="9" xfId="0" applyNumberForma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77" fontId="0" fillId="5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3" fillId="8" borderId="5" xfId="0" applyFont="1" applyFill="1" applyBorder="1" applyAlignment="1">
      <alignment horizontal="center"/>
    </xf>
    <xf numFmtId="178" fontId="0" fillId="4" borderId="3" xfId="0" applyNumberFormat="1" applyFill="1" applyBorder="1" applyAlignment="1">
      <alignment/>
    </xf>
    <xf numFmtId="178" fontId="0" fillId="4" borderId="1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E1">
      <selection activeCell="M26" sqref="M26"/>
    </sheetView>
  </sheetViews>
  <sheetFormatPr defaultColWidth="9.00390625" defaultRowHeight="13.5"/>
  <cols>
    <col min="1" max="1" width="24.625" style="0" customWidth="1"/>
    <col min="15" max="15" width="24.625" style="0" customWidth="1"/>
  </cols>
  <sheetData>
    <row r="1" ht="13.5">
      <c r="A1" s="1" t="s">
        <v>37</v>
      </c>
    </row>
    <row r="2" ht="13.5">
      <c r="A2" s="1"/>
    </row>
    <row r="3" spans="1:15" s="2" customFormat="1" ht="13.5">
      <c r="A3" s="14" t="s">
        <v>30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35</v>
      </c>
      <c r="K3" s="15" t="s">
        <v>8</v>
      </c>
      <c r="L3" s="15" t="s">
        <v>9</v>
      </c>
      <c r="M3" s="14" t="s">
        <v>10</v>
      </c>
      <c r="N3" s="14" t="s">
        <v>11</v>
      </c>
      <c r="O3" s="14" t="s">
        <v>30</v>
      </c>
    </row>
    <row r="4" spans="1:15" ht="13.5">
      <c r="A4" s="24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3"/>
      <c r="O4" s="24" t="s">
        <v>12</v>
      </c>
    </row>
    <row r="5" spans="1:15" ht="13.5">
      <c r="A5" s="22" t="s">
        <v>13</v>
      </c>
      <c r="B5" s="6">
        <v>16250</v>
      </c>
      <c r="C5" s="6" t="s">
        <v>38</v>
      </c>
      <c r="D5" s="6"/>
      <c r="E5" s="6"/>
      <c r="F5" s="6"/>
      <c r="G5" s="6"/>
      <c r="H5" s="6"/>
      <c r="I5" s="6"/>
      <c r="J5" s="6"/>
      <c r="K5" s="6"/>
      <c r="L5" s="6"/>
      <c r="M5" s="4"/>
      <c r="N5" s="4">
        <f aca="true" t="shared" si="0" ref="N5:N10">SUM(B5:M5)</f>
        <v>16250</v>
      </c>
      <c r="O5" s="22" t="s">
        <v>13</v>
      </c>
    </row>
    <row r="6" spans="1:15" ht="13.5">
      <c r="A6" s="22" t="s">
        <v>14</v>
      </c>
      <c r="B6" s="4">
        <v>22000</v>
      </c>
      <c r="C6" s="4">
        <v>18000</v>
      </c>
      <c r="D6" s="4">
        <v>54500</v>
      </c>
      <c r="E6" s="4">
        <v>48500</v>
      </c>
      <c r="F6" s="4">
        <v>44500</v>
      </c>
      <c r="G6" s="4">
        <v>69500</v>
      </c>
      <c r="H6" s="4">
        <v>54500</v>
      </c>
      <c r="I6" s="4">
        <v>50500</v>
      </c>
      <c r="J6" s="4">
        <v>61000</v>
      </c>
      <c r="K6" s="4">
        <v>57500</v>
      </c>
      <c r="L6" s="4">
        <v>61000</v>
      </c>
      <c r="M6" s="4">
        <v>32500</v>
      </c>
      <c r="N6" s="4">
        <f t="shared" si="0"/>
        <v>574000</v>
      </c>
      <c r="O6" s="22" t="s">
        <v>14</v>
      </c>
    </row>
    <row r="7" spans="1:15" ht="13.5">
      <c r="A7" s="22" t="s">
        <v>17</v>
      </c>
      <c r="B7" s="4">
        <v>0</v>
      </c>
      <c r="C7" s="4">
        <v>30000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 t="shared" si="0"/>
        <v>30000</v>
      </c>
      <c r="O7" s="22" t="s">
        <v>17</v>
      </c>
    </row>
    <row r="8" spans="1:15" ht="13.5">
      <c r="A8" s="22" t="s">
        <v>15</v>
      </c>
      <c r="B8" s="4">
        <v>3600</v>
      </c>
      <c r="C8" s="4">
        <v>0</v>
      </c>
      <c r="D8" s="4">
        <v>0</v>
      </c>
      <c r="E8" s="4">
        <v>5400</v>
      </c>
      <c r="F8" s="4">
        <v>5400</v>
      </c>
      <c r="G8" s="4">
        <v>0</v>
      </c>
      <c r="H8" s="4">
        <v>0</v>
      </c>
      <c r="I8" s="4">
        <v>11000</v>
      </c>
      <c r="J8" s="4">
        <v>0</v>
      </c>
      <c r="K8" s="4">
        <v>0</v>
      </c>
      <c r="L8" s="4">
        <v>8100</v>
      </c>
      <c r="M8" s="4">
        <v>0</v>
      </c>
      <c r="N8" s="4">
        <f t="shared" si="0"/>
        <v>33500</v>
      </c>
      <c r="O8" s="22" t="s">
        <v>15</v>
      </c>
    </row>
    <row r="9" spans="1:15" ht="13.5">
      <c r="A9" s="22" t="s">
        <v>34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10000</v>
      </c>
      <c r="M9" s="4">
        <v>0</v>
      </c>
      <c r="N9" s="4">
        <f t="shared" si="0"/>
        <v>10000</v>
      </c>
      <c r="O9" s="22" t="s">
        <v>34</v>
      </c>
    </row>
    <row r="10" spans="1:15" ht="13.5">
      <c r="A10" s="22" t="s">
        <v>16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32500</v>
      </c>
      <c r="N10" s="4">
        <f t="shared" si="0"/>
        <v>32500</v>
      </c>
      <c r="O10" s="22" t="s">
        <v>16</v>
      </c>
    </row>
    <row r="11" spans="1:15" ht="13.5">
      <c r="A11" s="16" t="s">
        <v>32</v>
      </c>
      <c r="B11" s="17">
        <f>SUM(B5:B10)</f>
        <v>41850</v>
      </c>
      <c r="C11" s="17">
        <f aca="true" t="shared" si="1" ref="C11:N11">SUM(C5:C10)</f>
        <v>48000</v>
      </c>
      <c r="D11" s="17">
        <f t="shared" si="1"/>
        <v>54500</v>
      </c>
      <c r="E11" s="17">
        <f t="shared" si="1"/>
        <v>53900</v>
      </c>
      <c r="F11" s="17">
        <f t="shared" si="1"/>
        <v>49900</v>
      </c>
      <c r="G11" s="17">
        <f t="shared" si="1"/>
        <v>69500</v>
      </c>
      <c r="H11" s="17">
        <f t="shared" si="1"/>
        <v>54500</v>
      </c>
      <c r="I11" s="17">
        <f t="shared" si="1"/>
        <v>61500</v>
      </c>
      <c r="J11" s="17">
        <f t="shared" si="1"/>
        <v>61000</v>
      </c>
      <c r="K11" s="17">
        <f t="shared" si="1"/>
        <v>57500</v>
      </c>
      <c r="L11" s="17">
        <f t="shared" si="1"/>
        <v>79100</v>
      </c>
      <c r="M11" s="17">
        <f t="shared" si="1"/>
        <v>65000</v>
      </c>
      <c r="N11" s="17">
        <f t="shared" si="1"/>
        <v>696250</v>
      </c>
      <c r="O11" s="16" t="s">
        <v>32</v>
      </c>
    </row>
    <row r="12" spans="1:15" ht="13.5">
      <c r="A12" s="8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"/>
      <c r="N12" s="10"/>
      <c r="O12" s="8" t="s">
        <v>18</v>
      </c>
    </row>
    <row r="13" spans="1:15" ht="13.5">
      <c r="A13" s="24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4" t="s">
        <v>19</v>
      </c>
    </row>
    <row r="14" spans="1:15" ht="13.5">
      <c r="A14" s="23" t="s">
        <v>20</v>
      </c>
      <c r="B14" s="6">
        <v>15880</v>
      </c>
      <c r="C14" s="6">
        <v>39700</v>
      </c>
      <c r="D14" s="6">
        <v>31760</v>
      </c>
      <c r="E14" s="6">
        <v>39700</v>
      </c>
      <c r="F14" s="6">
        <v>15880</v>
      </c>
      <c r="G14" s="6">
        <v>31760</v>
      </c>
      <c r="H14" s="6">
        <v>39700</v>
      </c>
      <c r="I14" s="6">
        <v>31760</v>
      </c>
      <c r="J14" s="6">
        <v>23820</v>
      </c>
      <c r="K14" s="6">
        <v>23820</v>
      </c>
      <c r="L14" s="6">
        <v>23820</v>
      </c>
      <c r="M14" s="4">
        <v>23820</v>
      </c>
      <c r="N14" s="6">
        <f>SUM(B14:M14)</f>
        <v>341420</v>
      </c>
      <c r="O14" s="23" t="s">
        <v>20</v>
      </c>
    </row>
    <row r="15" spans="1:15" ht="13.5">
      <c r="A15" s="23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9440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6">
        <f aca="true" t="shared" si="2" ref="N15:N25">SUM(B15:M15)</f>
        <v>9440</v>
      </c>
      <c r="O15" s="23" t="s">
        <v>21</v>
      </c>
    </row>
    <row r="16" spans="1:15" ht="13.5">
      <c r="A16" s="23" t="s">
        <v>22</v>
      </c>
      <c r="B16" s="4">
        <v>10200</v>
      </c>
      <c r="C16" s="4">
        <v>0</v>
      </c>
      <c r="D16" s="4">
        <v>0</v>
      </c>
      <c r="E16" s="4">
        <v>5700</v>
      </c>
      <c r="F16" s="4">
        <v>4600</v>
      </c>
      <c r="G16" s="4">
        <v>0</v>
      </c>
      <c r="H16" s="4">
        <v>16500</v>
      </c>
      <c r="I16" s="4">
        <v>0</v>
      </c>
      <c r="J16" s="4">
        <v>0</v>
      </c>
      <c r="K16" s="4">
        <v>16500</v>
      </c>
      <c r="L16" s="4">
        <v>39900</v>
      </c>
      <c r="M16" s="4">
        <v>0</v>
      </c>
      <c r="N16" s="6">
        <f t="shared" si="2"/>
        <v>93400</v>
      </c>
      <c r="O16" s="23" t="s">
        <v>22</v>
      </c>
    </row>
    <row r="17" spans="1:15" ht="13.5">
      <c r="A17" s="23" t="s">
        <v>23</v>
      </c>
      <c r="B17" s="4">
        <v>0</v>
      </c>
      <c r="C17" s="4">
        <v>0</v>
      </c>
      <c r="D17" s="4">
        <v>0</v>
      </c>
      <c r="E17" s="4">
        <v>0</v>
      </c>
      <c r="F17" s="4">
        <v>112</v>
      </c>
      <c r="G17" s="4">
        <v>0</v>
      </c>
      <c r="H17" s="4">
        <v>0</v>
      </c>
      <c r="I17" s="4">
        <v>0</v>
      </c>
      <c r="J17" s="4">
        <v>4830</v>
      </c>
      <c r="K17" s="4">
        <v>0</v>
      </c>
      <c r="L17" s="4">
        <v>0</v>
      </c>
      <c r="M17" s="4">
        <v>0</v>
      </c>
      <c r="N17" s="6">
        <f t="shared" si="2"/>
        <v>4942</v>
      </c>
      <c r="O17" s="23" t="s">
        <v>23</v>
      </c>
    </row>
    <row r="18" spans="1:15" ht="13.5">
      <c r="A18" s="23" t="s">
        <v>24</v>
      </c>
      <c r="B18" s="4">
        <v>510</v>
      </c>
      <c r="C18" s="4">
        <v>0</v>
      </c>
      <c r="D18" s="4">
        <v>0</v>
      </c>
      <c r="E18" s="4">
        <v>510</v>
      </c>
      <c r="F18" s="4">
        <v>1010</v>
      </c>
      <c r="G18" s="4">
        <v>0</v>
      </c>
      <c r="H18" s="4">
        <v>530</v>
      </c>
      <c r="I18" s="4">
        <v>0</v>
      </c>
      <c r="J18" s="4">
        <v>610</v>
      </c>
      <c r="K18" s="4">
        <v>1040</v>
      </c>
      <c r="L18" s="4">
        <v>0</v>
      </c>
      <c r="M18" s="4">
        <v>0</v>
      </c>
      <c r="N18" s="6">
        <f t="shared" si="2"/>
        <v>4210</v>
      </c>
      <c r="O18" s="23" t="s">
        <v>24</v>
      </c>
    </row>
    <row r="19" spans="1:15" ht="13.5">
      <c r="A19" s="23" t="s">
        <v>25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1764</v>
      </c>
      <c r="K19" s="4">
        <v>1134</v>
      </c>
      <c r="L19" s="4">
        <v>0</v>
      </c>
      <c r="M19" s="4">
        <v>18144</v>
      </c>
      <c r="N19" s="6">
        <f t="shared" si="2"/>
        <v>21042</v>
      </c>
      <c r="O19" s="23" t="s">
        <v>25</v>
      </c>
    </row>
    <row r="20" spans="1:15" ht="13.5">
      <c r="A20" s="23" t="s">
        <v>39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11000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6">
        <f t="shared" si="2"/>
        <v>11000</v>
      </c>
      <c r="O20" s="23" t="s">
        <v>39</v>
      </c>
    </row>
    <row r="21" spans="1:15" ht="13.5">
      <c r="A21" s="23" t="s">
        <v>33</v>
      </c>
      <c r="B21" s="4">
        <v>0</v>
      </c>
      <c r="C21" s="4">
        <v>2688</v>
      </c>
      <c r="D21" s="4">
        <v>0</v>
      </c>
      <c r="E21" s="4">
        <v>2688</v>
      </c>
      <c r="F21" s="4">
        <v>0</v>
      </c>
      <c r="G21" s="4">
        <v>2688</v>
      </c>
      <c r="H21" s="4">
        <v>0</v>
      </c>
      <c r="I21" s="4">
        <v>8008</v>
      </c>
      <c r="J21" s="4">
        <v>0</v>
      </c>
      <c r="K21" s="4">
        <v>12688</v>
      </c>
      <c r="L21" s="4">
        <v>0</v>
      </c>
      <c r="M21" s="4">
        <v>3003</v>
      </c>
      <c r="N21" s="6">
        <f t="shared" si="2"/>
        <v>31763</v>
      </c>
      <c r="O21" s="23" t="s">
        <v>33</v>
      </c>
    </row>
    <row r="22" spans="1:15" ht="13.5">
      <c r="A22" s="23" t="s">
        <v>26</v>
      </c>
      <c r="B22" s="4">
        <v>0</v>
      </c>
      <c r="C22" s="4">
        <v>0</v>
      </c>
      <c r="D22" s="4">
        <v>30000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6">
        <f t="shared" si="2"/>
        <v>30000</v>
      </c>
      <c r="O22" s="23" t="s">
        <v>26</v>
      </c>
    </row>
    <row r="23" spans="1:15" ht="13.5">
      <c r="A23" s="23" t="s">
        <v>27</v>
      </c>
      <c r="B23" s="4">
        <v>3600</v>
      </c>
      <c r="C23" s="4">
        <v>0</v>
      </c>
      <c r="D23" s="4">
        <v>0</v>
      </c>
      <c r="E23" s="4">
        <v>5400</v>
      </c>
      <c r="F23" s="4">
        <v>5400</v>
      </c>
      <c r="G23" s="4">
        <v>0</v>
      </c>
      <c r="H23" s="4">
        <v>11000</v>
      </c>
      <c r="I23" s="4">
        <v>0</v>
      </c>
      <c r="J23" s="4">
        <v>8100</v>
      </c>
      <c r="K23" s="4">
        <v>0</v>
      </c>
      <c r="L23" s="4">
        <v>0</v>
      </c>
      <c r="M23" s="4">
        <v>0</v>
      </c>
      <c r="N23" s="6">
        <f t="shared" si="2"/>
        <v>33500</v>
      </c>
      <c r="O23" s="23" t="s">
        <v>27</v>
      </c>
    </row>
    <row r="24" spans="1:15" ht="13.5">
      <c r="A24" s="23" t="s">
        <v>28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60568</v>
      </c>
      <c r="N24" s="6">
        <f t="shared" si="2"/>
        <v>60568</v>
      </c>
      <c r="O24" s="23" t="s">
        <v>28</v>
      </c>
    </row>
    <row r="25" spans="1:15" ht="13.5">
      <c r="A25" s="23" t="s">
        <v>29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>
        <v>54965</v>
      </c>
      <c r="N25" s="6">
        <f t="shared" si="2"/>
        <v>54965</v>
      </c>
      <c r="O25" s="23" t="s">
        <v>29</v>
      </c>
    </row>
    <row r="26" spans="1:15" ht="13.5">
      <c r="A26" s="16" t="s">
        <v>32</v>
      </c>
      <c r="B26" s="18">
        <f>SUM(B14:B25)</f>
        <v>30190</v>
      </c>
      <c r="C26" s="18">
        <f aca="true" t="shared" si="3" ref="C26:N26">SUM(C14:C25)</f>
        <v>42388</v>
      </c>
      <c r="D26" s="18">
        <f t="shared" si="3"/>
        <v>61760</v>
      </c>
      <c r="E26" s="18">
        <f t="shared" si="3"/>
        <v>53998</v>
      </c>
      <c r="F26" s="18">
        <f t="shared" si="3"/>
        <v>36442</v>
      </c>
      <c r="G26" s="18">
        <f t="shared" si="3"/>
        <v>34448</v>
      </c>
      <c r="H26" s="18">
        <f t="shared" si="3"/>
        <v>78730</v>
      </c>
      <c r="I26" s="18">
        <f t="shared" si="3"/>
        <v>39768</v>
      </c>
      <c r="J26" s="18">
        <f t="shared" si="3"/>
        <v>39124</v>
      </c>
      <c r="K26" s="18">
        <f t="shared" si="3"/>
        <v>55182</v>
      </c>
      <c r="L26" s="18">
        <f t="shared" si="3"/>
        <v>63720</v>
      </c>
      <c r="M26" s="18">
        <f t="shared" si="3"/>
        <v>160500</v>
      </c>
      <c r="N26" s="18">
        <f t="shared" si="3"/>
        <v>696250</v>
      </c>
      <c r="O26" s="16" t="s">
        <v>32</v>
      </c>
    </row>
    <row r="27" spans="1:15" ht="13.5">
      <c r="A27" s="1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1"/>
      <c r="O27" s="13"/>
    </row>
    <row r="28" spans="1:15" ht="13.5">
      <c r="A28" s="19" t="s">
        <v>36</v>
      </c>
      <c r="B28" s="25">
        <f>-B26+B11-B5</f>
        <v>-4590</v>
      </c>
      <c r="C28" s="25">
        <f>+C11-C26</f>
        <v>5612</v>
      </c>
      <c r="D28" s="25">
        <f aca="true" t="shared" si="4" ref="D28:L28">+D11-D26</f>
        <v>-7260</v>
      </c>
      <c r="E28" s="25">
        <f t="shared" si="4"/>
        <v>-98</v>
      </c>
      <c r="F28" s="25">
        <f t="shared" si="4"/>
        <v>13458</v>
      </c>
      <c r="G28" s="25">
        <f t="shared" si="4"/>
        <v>35052</v>
      </c>
      <c r="H28" s="25">
        <f t="shared" si="4"/>
        <v>-24230</v>
      </c>
      <c r="I28" s="25">
        <f t="shared" si="4"/>
        <v>21732</v>
      </c>
      <c r="J28" s="25">
        <f t="shared" si="4"/>
        <v>21876</v>
      </c>
      <c r="K28" s="25">
        <f t="shared" si="4"/>
        <v>2318</v>
      </c>
      <c r="L28" s="25">
        <f t="shared" si="4"/>
        <v>15380</v>
      </c>
      <c r="M28" s="25">
        <f>+M11-M26+M25</f>
        <v>-40535</v>
      </c>
      <c r="N28" s="26">
        <f>SUM(B28:M28)</f>
        <v>38715</v>
      </c>
      <c r="O28" s="19" t="s">
        <v>36</v>
      </c>
    </row>
    <row r="29" spans="1:15" ht="13.5">
      <c r="A29" s="20" t="s">
        <v>31</v>
      </c>
      <c r="B29" s="21">
        <f>+B11-B26</f>
        <v>11660</v>
      </c>
      <c r="C29" s="21">
        <f>+B29+C28</f>
        <v>17272</v>
      </c>
      <c r="D29" s="21">
        <f aca="true" t="shared" si="5" ref="D29:L29">+C29+D28</f>
        <v>10012</v>
      </c>
      <c r="E29" s="21">
        <f t="shared" si="5"/>
        <v>9914</v>
      </c>
      <c r="F29" s="21">
        <f t="shared" si="5"/>
        <v>23372</v>
      </c>
      <c r="G29" s="21">
        <f t="shared" si="5"/>
        <v>58424</v>
      </c>
      <c r="H29" s="21">
        <f t="shared" si="5"/>
        <v>34194</v>
      </c>
      <c r="I29" s="21">
        <f t="shared" si="5"/>
        <v>55926</v>
      </c>
      <c r="J29" s="21">
        <f t="shared" si="5"/>
        <v>77802</v>
      </c>
      <c r="K29" s="21">
        <f t="shared" si="5"/>
        <v>80120</v>
      </c>
      <c r="L29" s="21">
        <f t="shared" si="5"/>
        <v>95500</v>
      </c>
      <c r="M29" s="21">
        <f>+L29+M28</f>
        <v>54965</v>
      </c>
      <c r="N29" s="12"/>
      <c r="O29" s="20" t="s">
        <v>31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BOORANG-K</dc:creator>
  <cp:keywords/>
  <dc:description/>
  <cp:lastModifiedBy>BOORANG-K</cp:lastModifiedBy>
  <dcterms:created xsi:type="dcterms:W3CDTF">2000-10-30T02:42:47Z</dcterms:created>
  <dcterms:modified xsi:type="dcterms:W3CDTF">2001-12-30T04:51:17Z</dcterms:modified>
  <cp:category/>
  <cp:version/>
  <cp:contentType/>
  <cp:contentStatus/>
</cp:coreProperties>
</file>