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<sst xmlns="http://schemas.openxmlformats.org/spreadsheetml/2006/main" count="65" uniqueCount="39">
  <si>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</si>
  <si>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</si>
  <si>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</si>
  <si>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</si>
  <si>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</si>
  <si>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</si>
  <si>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</si>
  <si>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</si>
  <si>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</si>
  <si>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</si>
  <si>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</si>
  <si>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</si>
  <si>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</si>
  <si>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</si>
  <si>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会費（５００円）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</si>
  <si>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</si>
  <si>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</si>
  <si>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</si>
  <si>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</si>
  <si>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</si>
  <si>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</si>
  <si>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</si>
  <si>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備品購入費</t>
  </si>
  <si>
    <t>通信・印刷費</t>
  </si>
  <si>
    <t>賞品購入費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</si>
  <si>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</si>
  <si>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</si>
  <si>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</si>
  <si>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</si>
  <si>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</si>
  <si>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</si>
  <si>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</si>
  <si>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</si>
  <si>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</si>
  <si>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</si>
  <si>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大会参加費（団体戦参加費）</t>
  </si>
  <si>
    <t>平成１４年度ラブオールズ決算書</t>
  </si>
  <si>
    <t xml:space="preserve"> </t>
  </si>
  <si>
    <t>広告料・協賛金・慶弔費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</si>
</sst>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7" fontId="0" fillId="0" borderId="4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7" fontId="0" fillId="3" borderId="1" xfId="0" applyNumberFormat="1" applyFill="1" applyBorder="1" applyAlignment="1">
      <alignment/>
    </xf>
    <xf numFmtId="177" fontId="0" fillId="3" borderId="9" xfId="0" applyNumberForma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77" fontId="0" fillId="5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3" fillId="8" borderId="5" xfId="0" applyFont="1" applyFill="1" applyBorder="1" applyAlignment="1">
      <alignment horizontal="center"/>
    </xf>
    <xf numFmtId="178" fontId="0" fillId="4" borderId="3" xfId="0" applyNumberFormat="1" applyFill="1" applyBorder="1" applyAlignment="1">
      <alignment/>
    </xf>
    <xf numFmtId="178" fontId="0" fillId="4" borderId="1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D1">
      <selection activeCell="M25" sqref="M25"/>
    </sheetView>
  </sheetViews>
  <sheetFormatPr defaultColWidth="9.00390625" defaultRowHeight="13.5"/>
  <cols>
    <col min="1" max="1" width="24.625" style="0" customWidth="1"/>
    <col min="15" max="15" width="24.625" style="0" customWidth="1"/>
  </cols>
  <sheetData>
    <row r="1" ht="13.5">
      <c r="A1" s="1" t="s">
        <v>36</v>
      </c>
    </row>
    <row r="2" ht="13.5">
      <c r="A2" s="1"/>
    </row>
    <row r="3" spans="1:15" s="2" customFormat="1" ht="13.5">
      <c r="A3" s="14" t="s">
        <v>29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33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29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54965</v>
      </c>
      <c r="C5" s="6" t="s">
        <v>37</v>
      </c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54965</v>
      </c>
      <c r="O5" s="22" t="s">
        <v>13</v>
      </c>
    </row>
    <row r="6" spans="1:15" ht="13.5">
      <c r="A6" s="22" t="s">
        <v>14</v>
      </c>
      <c r="B6" s="4">
        <v>55500</v>
      </c>
      <c r="C6" s="4">
        <v>62500</v>
      </c>
      <c r="D6" s="4">
        <v>113700</v>
      </c>
      <c r="E6" s="4">
        <v>93700</v>
      </c>
      <c r="F6" s="4">
        <v>96100</v>
      </c>
      <c r="G6" s="4">
        <v>72300</v>
      </c>
      <c r="H6" s="4">
        <v>92200</v>
      </c>
      <c r="I6" s="4">
        <v>70400</v>
      </c>
      <c r="J6" s="4">
        <v>70100</v>
      </c>
      <c r="K6" s="4">
        <v>82300</v>
      </c>
      <c r="L6" s="4">
        <v>111000</v>
      </c>
      <c r="M6" s="4">
        <v>62500</v>
      </c>
      <c r="N6" s="4">
        <f t="shared" si="0"/>
        <v>982300</v>
      </c>
      <c r="O6" s="22" t="s">
        <v>14</v>
      </c>
    </row>
    <row r="7" spans="1:15" ht="13.5">
      <c r="A7" s="22" t="s">
        <v>17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0</v>
      </c>
      <c r="O7" s="22" t="s">
        <v>17</v>
      </c>
    </row>
    <row r="8" spans="1:15" ht="13.5">
      <c r="A8" s="22" t="s">
        <v>15</v>
      </c>
      <c r="B8" s="4">
        <v>0</v>
      </c>
      <c r="C8" s="4">
        <v>0</v>
      </c>
      <c r="D8" s="4">
        <v>18700</v>
      </c>
      <c r="E8" s="4">
        <v>9000</v>
      </c>
      <c r="F8" s="4">
        <v>0</v>
      </c>
      <c r="G8" s="4">
        <v>0</v>
      </c>
      <c r="H8" s="4">
        <v>0</v>
      </c>
      <c r="I8" s="4">
        <v>18600</v>
      </c>
      <c r="J8" s="4">
        <v>0</v>
      </c>
      <c r="K8" s="4">
        <v>0</v>
      </c>
      <c r="L8" s="4">
        <v>0</v>
      </c>
      <c r="M8" s="4">
        <v>0</v>
      </c>
      <c r="N8" s="4">
        <f t="shared" si="0"/>
        <v>46300</v>
      </c>
      <c r="O8" s="22" t="s">
        <v>15</v>
      </c>
    </row>
    <row r="9" spans="1:15" ht="13.5">
      <c r="A9" s="22" t="s">
        <v>32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2" t="s">
        <v>32</v>
      </c>
    </row>
    <row r="10" spans="1:15" ht="13.5">
      <c r="A10" s="22" t="s">
        <v>16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70000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118000</v>
      </c>
      <c r="N10" s="4">
        <f t="shared" si="0"/>
        <v>188000</v>
      </c>
      <c r="O10" s="22" t="s">
        <v>16</v>
      </c>
    </row>
    <row r="11" spans="1:15" ht="13.5">
      <c r="A11" s="16" t="s">
        <v>31</v>
      </c>
      <c r="B11" s="17">
        <f>SUM(B5:B10)</f>
        <v>110465</v>
      </c>
      <c r="C11" s="17">
        <f aca="true" t="shared" si="1" ref="C11:N11">SUM(C5:C10)</f>
        <v>62500</v>
      </c>
      <c r="D11" s="17">
        <f t="shared" si="1"/>
        <v>132400</v>
      </c>
      <c r="E11" s="17">
        <f t="shared" si="1"/>
        <v>102700</v>
      </c>
      <c r="F11" s="17">
        <f t="shared" si="1"/>
        <v>96100</v>
      </c>
      <c r="G11" s="17">
        <f t="shared" si="1"/>
        <v>142300</v>
      </c>
      <c r="H11" s="17">
        <f t="shared" si="1"/>
        <v>92200</v>
      </c>
      <c r="I11" s="17">
        <f t="shared" si="1"/>
        <v>89000</v>
      </c>
      <c r="J11" s="17">
        <f t="shared" si="1"/>
        <v>70100</v>
      </c>
      <c r="K11" s="17">
        <f t="shared" si="1"/>
        <v>82300</v>
      </c>
      <c r="L11" s="17">
        <f t="shared" si="1"/>
        <v>111000</v>
      </c>
      <c r="M11" s="17">
        <f t="shared" si="1"/>
        <v>180500</v>
      </c>
      <c r="N11" s="17">
        <f t="shared" si="1"/>
        <v>1271565</v>
      </c>
      <c r="O11" s="16" t="s">
        <v>31</v>
      </c>
    </row>
    <row r="12" spans="1:15" ht="13.5">
      <c r="A12" s="8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18</v>
      </c>
    </row>
    <row r="13" spans="1:15" ht="13.5">
      <c r="A13" s="24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19</v>
      </c>
    </row>
    <row r="14" spans="1:15" ht="13.5">
      <c r="A14" s="23" t="s">
        <v>20</v>
      </c>
      <c r="B14" s="6">
        <v>12390</v>
      </c>
      <c r="C14" s="6">
        <v>52250</v>
      </c>
      <c r="D14" s="6">
        <v>61150</v>
      </c>
      <c r="E14" s="6">
        <v>45810</v>
      </c>
      <c r="F14" s="6">
        <v>48360</v>
      </c>
      <c r="G14" s="6">
        <v>28270</v>
      </c>
      <c r="H14" s="6">
        <v>36210</v>
      </c>
      <c r="I14" s="6">
        <v>68930</v>
      </c>
      <c r="J14" s="6">
        <v>48280</v>
      </c>
      <c r="K14" s="6">
        <v>40020</v>
      </c>
      <c r="L14" s="6">
        <v>36210</v>
      </c>
      <c r="M14" s="4">
        <v>23820</v>
      </c>
      <c r="N14" s="6">
        <f>SUM(B14:M14)</f>
        <v>501700</v>
      </c>
      <c r="O14" s="23" t="s">
        <v>20</v>
      </c>
    </row>
    <row r="15" spans="1:15" ht="13.5">
      <c r="A15" s="23" t="s">
        <v>21</v>
      </c>
      <c r="B15" s="4">
        <v>0</v>
      </c>
      <c r="C15" s="4">
        <v>0</v>
      </c>
      <c r="D15" s="4">
        <v>47000</v>
      </c>
      <c r="E15" s="4">
        <v>11500</v>
      </c>
      <c r="F15" s="4">
        <v>6930</v>
      </c>
      <c r="G15" s="4">
        <v>37800</v>
      </c>
      <c r="H15" s="4">
        <v>37800</v>
      </c>
      <c r="I15" s="4">
        <v>14900</v>
      </c>
      <c r="J15" s="4">
        <v>37800</v>
      </c>
      <c r="K15" s="4">
        <v>17850</v>
      </c>
      <c r="L15" s="4">
        <v>37800</v>
      </c>
      <c r="M15" s="4">
        <v>17000</v>
      </c>
      <c r="N15" s="6">
        <f aca="true" t="shared" si="2" ref="N15:N24">SUM(B15:M15)</f>
        <v>266380</v>
      </c>
      <c r="O15" s="23" t="s">
        <v>21</v>
      </c>
    </row>
    <row r="16" spans="1:15" ht="13.5">
      <c r="A16" s="23" t="s">
        <v>22</v>
      </c>
      <c r="B16" s="4">
        <v>2310</v>
      </c>
      <c r="C16" s="4">
        <v>6020</v>
      </c>
      <c r="D16" s="4">
        <v>9373</v>
      </c>
      <c r="E16" s="4">
        <v>3600</v>
      </c>
      <c r="F16" s="4">
        <v>8378</v>
      </c>
      <c r="G16" s="4">
        <v>5008</v>
      </c>
      <c r="H16" s="4">
        <v>7200</v>
      </c>
      <c r="I16" s="4">
        <v>1200</v>
      </c>
      <c r="J16" s="4">
        <v>12208</v>
      </c>
      <c r="K16" s="4">
        <v>8800</v>
      </c>
      <c r="L16" s="4">
        <v>3600</v>
      </c>
      <c r="M16" s="4">
        <v>1800</v>
      </c>
      <c r="N16" s="6">
        <f t="shared" si="2"/>
        <v>69497</v>
      </c>
      <c r="O16" s="23" t="s">
        <v>22</v>
      </c>
    </row>
    <row r="17" spans="1:15" ht="13.5">
      <c r="A17" s="23" t="s">
        <v>23</v>
      </c>
      <c r="B17" s="4">
        <v>0</v>
      </c>
      <c r="C17" s="4">
        <v>0</v>
      </c>
      <c r="D17" s="4">
        <v>530</v>
      </c>
      <c r="E17" s="4">
        <v>1070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f t="shared" si="2"/>
        <v>1600</v>
      </c>
      <c r="O17" s="23" t="s">
        <v>23</v>
      </c>
    </row>
    <row r="18" spans="1:15" ht="13.5">
      <c r="A18" s="23" t="s">
        <v>24</v>
      </c>
      <c r="B18" s="4">
        <v>0</v>
      </c>
      <c r="C18" s="4">
        <v>0</v>
      </c>
      <c r="D18" s="4">
        <v>1764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27316</v>
      </c>
      <c r="N18" s="6">
        <f t="shared" si="2"/>
        <v>29080</v>
      </c>
      <c r="O18" s="23" t="s">
        <v>24</v>
      </c>
    </row>
    <row r="19" spans="1:15" ht="13.5">
      <c r="A19" s="23" t="s">
        <v>35</v>
      </c>
      <c r="B19" s="4">
        <v>0</v>
      </c>
      <c r="C19" s="4">
        <v>0</v>
      </c>
      <c r="D19" s="4">
        <v>0</v>
      </c>
      <c r="E19" s="4">
        <v>6600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5000</v>
      </c>
      <c r="N19" s="6">
        <f t="shared" si="2"/>
        <v>11600</v>
      </c>
      <c r="O19" s="23" t="s">
        <v>35</v>
      </c>
    </row>
    <row r="20" spans="1:15" ht="13.5">
      <c r="A20" s="23" t="s">
        <v>38</v>
      </c>
      <c r="B20" s="4">
        <v>0</v>
      </c>
      <c r="C20" s="4">
        <v>3003</v>
      </c>
      <c r="D20" s="4">
        <v>0</v>
      </c>
      <c r="E20" s="4">
        <v>18753</v>
      </c>
      <c r="F20" s="4">
        <v>0</v>
      </c>
      <c r="G20" s="4">
        <v>3003</v>
      </c>
      <c r="H20" s="4">
        <v>0</v>
      </c>
      <c r="I20" s="4">
        <v>3003</v>
      </c>
      <c r="J20" s="4">
        <v>2299</v>
      </c>
      <c r="K20" s="4">
        <v>5208</v>
      </c>
      <c r="L20" s="4">
        <v>0</v>
      </c>
      <c r="M20" s="4">
        <v>13003</v>
      </c>
      <c r="N20" s="6">
        <f t="shared" si="2"/>
        <v>48272</v>
      </c>
      <c r="O20" s="23" t="s">
        <v>38</v>
      </c>
    </row>
    <row r="21" spans="1:15" ht="13.5">
      <c r="A21" s="23" t="s">
        <v>25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f t="shared" si="2"/>
        <v>0</v>
      </c>
      <c r="O21" s="23" t="s">
        <v>25</v>
      </c>
    </row>
    <row r="22" spans="1:15" ht="13.5">
      <c r="A22" s="23" t="s">
        <v>26</v>
      </c>
      <c r="B22" s="4">
        <v>0</v>
      </c>
      <c r="C22" s="4">
        <v>0</v>
      </c>
      <c r="D22" s="4">
        <v>18700</v>
      </c>
      <c r="E22" s="4">
        <v>11000</v>
      </c>
      <c r="F22" s="4">
        <v>0</v>
      </c>
      <c r="G22" s="4">
        <v>0</v>
      </c>
      <c r="H22" s="4">
        <v>0</v>
      </c>
      <c r="I22" s="4">
        <v>18600</v>
      </c>
      <c r="J22" s="4">
        <v>0</v>
      </c>
      <c r="K22" s="4">
        <v>0</v>
      </c>
      <c r="L22" s="4">
        <v>0</v>
      </c>
      <c r="M22" s="4">
        <v>0</v>
      </c>
      <c r="N22" s="6">
        <f t="shared" si="2"/>
        <v>48300</v>
      </c>
      <c r="O22" s="23" t="s">
        <v>26</v>
      </c>
    </row>
    <row r="23" spans="1:15" ht="13.5">
      <c r="A23" s="23" t="s">
        <v>27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97740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142302</v>
      </c>
      <c r="N23" s="6">
        <f t="shared" si="2"/>
        <v>240042</v>
      </c>
      <c r="O23" s="23" t="s">
        <v>27</v>
      </c>
    </row>
    <row r="24" spans="1:15" ht="13.5">
      <c r="A24" s="23" t="s">
        <v>28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v>55094</v>
      </c>
      <c r="N24" s="6">
        <f t="shared" si="2"/>
        <v>55094</v>
      </c>
      <c r="O24" s="23" t="s">
        <v>28</v>
      </c>
    </row>
    <row r="25" spans="1:15" ht="13.5">
      <c r="A25" s="16" t="s">
        <v>31</v>
      </c>
      <c r="B25" s="18">
        <f>SUM(B14:B24)</f>
        <v>14700</v>
      </c>
      <c r="C25" s="18">
        <f aca="true" t="shared" si="3" ref="C25:N25">SUM(C14:C24)</f>
        <v>61273</v>
      </c>
      <c r="D25" s="18">
        <f t="shared" si="3"/>
        <v>138517</v>
      </c>
      <c r="E25" s="18">
        <f t="shared" si="3"/>
        <v>98333</v>
      </c>
      <c r="F25" s="18">
        <f t="shared" si="3"/>
        <v>63668</v>
      </c>
      <c r="G25" s="18">
        <f t="shared" si="3"/>
        <v>171821</v>
      </c>
      <c r="H25" s="18">
        <f t="shared" si="3"/>
        <v>81210</v>
      </c>
      <c r="I25" s="18">
        <f t="shared" si="3"/>
        <v>106633</v>
      </c>
      <c r="J25" s="18">
        <f t="shared" si="3"/>
        <v>100587</v>
      </c>
      <c r="K25" s="18">
        <f t="shared" si="3"/>
        <v>71878</v>
      </c>
      <c r="L25" s="18">
        <f t="shared" si="3"/>
        <v>77610</v>
      </c>
      <c r="M25" s="18">
        <f t="shared" si="3"/>
        <v>285335</v>
      </c>
      <c r="N25" s="18">
        <f t="shared" si="3"/>
        <v>1271565</v>
      </c>
      <c r="O25" s="16" t="s">
        <v>31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34</v>
      </c>
      <c r="B27" s="25">
        <f>-B25+B11-B5</f>
        <v>40800</v>
      </c>
      <c r="C27" s="25">
        <f aca="true" t="shared" si="4" ref="C27:L27">+C11-C25</f>
        <v>1227</v>
      </c>
      <c r="D27" s="25">
        <f t="shared" si="4"/>
        <v>-6117</v>
      </c>
      <c r="E27" s="25">
        <f t="shared" si="4"/>
        <v>4367</v>
      </c>
      <c r="F27" s="25">
        <f t="shared" si="4"/>
        <v>32432</v>
      </c>
      <c r="G27" s="25">
        <f t="shared" si="4"/>
        <v>-29521</v>
      </c>
      <c r="H27" s="25">
        <f t="shared" si="4"/>
        <v>10990</v>
      </c>
      <c r="I27" s="25">
        <f t="shared" si="4"/>
        <v>-17633</v>
      </c>
      <c r="J27" s="25">
        <f t="shared" si="4"/>
        <v>-30487</v>
      </c>
      <c r="K27" s="25">
        <f t="shared" si="4"/>
        <v>10422</v>
      </c>
      <c r="L27" s="25">
        <f t="shared" si="4"/>
        <v>33390</v>
      </c>
      <c r="M27" s="25">
        <f>+M11-M25+M24</f>
        <v>-49741</v>
      </c>
      <c r="N27" s="26">
        <f>SUM(B27:M27)</f>
        <v>129</v>
      </c>
      <c r="O27" s="19" t="s">
        <v>34</v>
      </c>
    </row>
    <row r="28" spans="1:15" ht="13.5">
      <c r="A28" s="20" t="s">
        <v>30</v>
      </c>
      <c r="B28" s="21">
        <f>+B11-B25</f>
        <v>95765</v>
      </c>
      <c r="C28" s="21">
        <f>+B28+C27</f>
        <v>96992</v>
      </c>
      <c r="D28" s="21">
        <f aca="true" t="shared" si="5" ref="D28:L28">+C28+D27</f>
        <v>90875</v>
      </c>
      <c r="E28" s="21">
        <f t="shared" si="5"/>
        <v>95242</v>
      </c>
      <c r="F28" s="21">
        <f t="shared" si="5"/>
        <v>127674</v>
      </c>
      <c r="G28" s="21">
        <f t="shared" si="5"/>
        <v>98153</v>
      </c>
      <c r="H28" s="21">
        <f t="shared" si="5"/>
        <v>109143</v>
      </c>
      <c r="I28" s="21">
        <f t="shared" si="5"/>
        <v>91510</v>
      </c>
      <c r="J28" s="21">
        <f t="shared" si="5"/>
        <v>61023</v>
      </c>
      <c r="K28" s="21">
        <f t="shared" si="5"/>
        <v>71445</v>
      </c>
      <c r="L28" s="21">
        <f t="shared" si="5"/>
        <v>104835</v>
      </c>
      <c r="M28" s="21">
        <f>+L28+M27</f>
        <v>55094</v>
      </c>
      <c r="N28" s="12"/>
      <c r="O28" s="20" t="s">
        <v>30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BOORANG-K</cp:lastModifiedBy>
  <dcterms:created xsi:type="dcterms:W3CDTF">2000-10-30T02:42:47Z</dcterms:created>
  <dcterms:modified xsi:type="dcterms:W3CDTF">2002-12-27T00:41:01Z</dcterms:modified>
  <cp:category/>
  <cp:version/>
  <cp:contentType/>
  <cp:contentStatus/>
</cp:coreProperties>
</file>