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<sst xmlns="http://schemas.openxmlformats.org/spreadsheetml/2006/main" count="65" uniqueCount="40">
  <si>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</si>
  <si>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</si>
  <si>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</si>
  <si>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</si>
  <si>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</si>
  <si>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</si>
  <si>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</si>
  <si>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</si>
  <si>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</si>
  <si>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</si>
  <si>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</si>
  <si>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</si>
  <si>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</si>
  <si>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</si>
  <si>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</si>
  <si>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</si>
  <si>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</si>
  <si>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</si>
  <si>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</si>
  <si>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</si>
  <si>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</si>
  <si>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備品購入費</t>
  </si>
  <si>
    <t>通信・印刷費</t>
  </si>
  <si>
    <t>賞品購入費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</si>
  <si>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</si>
  <si>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</si>
  <si>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</si>
  <si>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</si>
  <si>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</si>
  <si>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</si>
  <si>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</si>
  <si>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</si>
  <si>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</si>
  <si>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</si>
  <si>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大会参加費（団体戦参加費）</t>
  </si>
  <si>
    <t>広告料・協賛金・慶弔費</t>
  </si>
  <si>
    <t>備品購入費(ラインテープ等）</t>
  </si>
  <si>
    <t>会費（小学生300大人500円）</t>
  </si>
  <si>
    <t xml:space="preserve"> </t>
  </si>
  <si>
    <t>平成１８年度ラブオールズ決算書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</si>
</sst>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7" fontId="0" fillId="3" borderId="1" xfId="0" applyNumberFormat="1" applyFill="1" applyBorder="1" applyAlignment="1">
      <alignment/>
    </xf>
    <xf numFmtId="177" fontId="0" fillId="3" borderId="9" xfId="0" applyNumberForma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77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3" fillId="8" borderId="5" xfId="0" applyFont="1" applyFill="1" applyBorder="1" applyAlignment="1">
      <alignment horizontal="center"/>
    </xf>
    <xf numFmtId="178" fontId="0" fillId="4" borderId="3" xfId="0" applyNumberFormat="1" applyFill="1" applyBorder="1" applyAlignment="1">
      <alignment/>
    </xf>
    <xf numFmtId="178" fontId="0" fillId="4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D1">
      <selection activeCell="M25" sqref="M25"/>
    </sheetView>
  </sheetViews>
  <sheetFormatPr defaultColWidth="9.00390625" defaultRowHeight="13.5"/>
  <cols>
    <col min="1" max="1" width="24.625" style="0" customWidth="1"/>
    <col min="15" max="15" width="24.625" style="0" customWidth="1"/>
  </cols>
  <sheetData>
    <row r="1" ht="13.5">
      <c r="A1" s="1" t="s">
        <v>39</v>
      </c>
    </row>
    <row r="2" ht="13.5">
      <c r="A2" s="1"/>
    </row>
    <row r="3" spans="1:15" s="2" customFormat="1" ht="13.5">
      <c r="A3" s="14" t="s">
        <v>28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32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28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9170</v>
      </c>
      <c r="C5" s="6" t="s">
        <v>38</v>
      </c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9170</v>
      </c>
      <c r="O5" s="22" t="s">
        <v>13</v>
      </c>
    </row>
    <row r="6" spans="1:15" ht="13.5">
      <c r="A6" s="22" t="s">
        <v>37</v>
      </c>
      <c r="B6" s="4">
        <v>65600</v>
      </c>
      <c r="C6" s="4">
        <v>57400</v>
      </c>
      <c r="D6" s="4">
        <v>91500</v>
      </c>
      <c r="E6" s="4">
        <v>73500</v>
      </c>
      <c r="F6" s="4">
        <v>93000</v>
      </c>
      <c r="G6" s="4">
        <v>118600</v>
      </c>
      <c r="H6" s="4">
        <v>99300</v>
      </c>
      <c r="I6" s="4">
        <v>29500</v>
      </c>
      <c r="J6" s="4">
        <v>105500</v>
      </c>
      <c r="K6" s="4">
        <v>71200</v>
      </c>
      <c r="L6" s="4">
        <v>52800</v>
      </c>
      <c r="M6" s="4">
        <v>72000</v>
      </c>
      <c r="N6" s="4">
        <f t="shared" si="0"/>
        <v>929900</v>
      </c>
      <c r="O6" s="22" t="s">
        <v>37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40000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40000</v>
      </c>
      <c r="O7" s="22" t="s">
        <v>16</v>
      </c>
    </row>
    <row r="8" spans="1:15" ht="13.5">
      <c r="A8" s="22" t="s">
        <v>14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3200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3200</v>
      </c>
      <c r="O8" s="22" t="s">
        <v>14</v>
      </c>
    </row>
    <row r="9" spans="1:15" ht="13.5">
      <c r="A9" s="22" t="s">
        <v>31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31</v>
      </c>
    </row>
    <row r="10" spans="1:15" ht="13.5">
      <c r="A10" s="22" t="s">
        <v>15</v>
      </c>
      <c r="B10" s="4">
        <v>0</v>
      </c>
      <c r="C10" s="4">
        <v>60000</v>
      </c>
      <c r="D10" s="4">
        <v>0</v>
      </c>
      <c r="E10" s="4">
        <v>0</v>
      </c>
      <c r="F10" s="4">
        <v>0</v>
      </c>
      <c r="G10" s="4">
        <v>84000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141500</v>
      </c>
      <c r="N10" s="4">
        <f t="shared" si="0"/>
        <v>285500</v>
      </c>
      <c r="O10" s="22" t="s">
        <v>15</v>
      </c>
    </row>
    <row r="11" spans="1:15" ht="13.5">
      <c r="A11" s="16" t="s">
        <v>30</v>
      </c>
      <c r="B11" s="17">
        <f>SUM(B5:B10)</f>
        <v>74770</v>
      </c>
      <c r="C11" s="17">
        <f aca="true" t="shared" si="1" ref="C11:N11">SUM(C5:C10)</f>
        <v>117400</v>
      </c>
      <c r="D11" s="17">
        <f t="shared" si="1"/>
        <v>91500</v>
      </c>
      <c r="E11" s="17">
        <f t="shared" si="1"/>
        <v>113500</v>
      </c>
      <c r="F11" s="17">
        <f t="shared" si="1"/>
        <v>93000</v>
      </c>
      <c r="G11" s="17">
        <f t="shared" si="1"/>
        <v>202600</v>
      </c>
      <c r="H11" s="17">
        <f t="shared" si="1"/>
        <v>102500</v>
      </c>
      <c r="I11" s="17">
        <f t="shared" si="1"/>
        <v>29500</v>
      </c>
      <c r="J11" s="17">
        <f t="shared" si="1"/>
        <v>105500</v>
      </c>
      <c r="K11" s="17">
        <f t="shared" si="1"/>
        <v>71200</v>
      </c>
      <c r="L11" s="17">
        <f t="shared" si="1"/>
        <v>52800</v>
      </c>
      <c r="M11" s="17">
        <f t="shared" si="1"/>
        <v>213500</v>
      </c>
      <c r="N11" s="17">
        <f t="shared" si="1"/>
        <v>1267770</v>
      </c>
      <c r="O11" s="16" t="s">
        <v>30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40660</v>
      </c>
      <c r="C14" s="6">
        <v>8580</v>
      </c>
      <c r="D14" s="6">
        <v>1280</v>
      </c>
      <c r="E14" s="6">
        <v>131440</v>
      </c>
      <c r="F14" s="6">
        <v>49240</v>
      </c>
      <c r="G14" s="6">
        <v>41940</v>
      </c>
      <c r="H14" s="6">
        <v>41300</v>
      </c>
      <c r="I14" s="6">
        <v>51850</v>
      </c>
      <c r="J14" s="6">
        <v>49800</v>
      </c>
      <c r="K14" s="6">
        <v>36850</v>
      </c>
      <c r="L14" s="6">
        <v>20970</v>
      </c>
      <c r="M14" s="4">
        <v>33040</v>
      </c>
      <c r="N14" s="6">
        <f>SUM(B14:M14)</f>
        <v>506950</v>
      </c>
      <c r="O14" s="23" t="s">
        <v>19</v>
      </c>
    </row>
    <row r="15" spans="1:15" ht="13.5">
      <c r="A15" s="23" t="s">
        <v>20</v>
      </c>
      <c r="B15" s="4">
        <v>0</v>
      </c>
      <c r="C15" s="4">
        <v>37800</v>
      </c>
      <c r="D15" s="4">
        <v>0</v>
      </c>
      <c r="E15" s="4">
        <v>59600</v>
      </c>
      <c r="F15" s="4">
        <v>2300</v>
      </c>
      <c r="G15" s="4">
        <v>3400</v>
      </c>
      <c r="H15" s="4">
        <v>46000</v>
      </c>
      <c r="I15" s="4">
        <v>0</v>
      </c>
      <c r="J15" s="4">
        <v>14400</v>
      </c>
      <c r="K15" s="4">
        <v>64000</v>
      </c>
      <c r="L15" s="4">
        <v>0</v>
      </c>
      <c r="M15" s="4">
        <v>0</v>
      </c>
      <c r="N15" s="6">
        <f aca="true" t="shared" si="2" ref="N15:N24">SUM(B15:M15)</f>
        <v>227500</v>
      </c>
      <c r="O15" s="23" t="s">
        <v>20</v>
      </c>
    </row>
    <row r="16" spans="1:15" ht="13.5">
      <c r="A16" s="23" t="s">
        <v>36</v>
      </c>
      <c r="B16" s="4">
        <v>0</v>
      </c>
      <c r="C16" s="4">
        <v>0</v>
      </c>
      <c r="D16" s="4">
        <v>0</v>
      </c>
      <c r="E16" s="4">
        <v>6000</v>
      </c>
      <c r="F16" s="4">
        <v>0</v>
      </c>
      <c r="G16" s="4">
        <v>3000</v>
      </c>
      <c r="H16" s="4">
        <v>6000</v>
      </c>
      <c r="I16" s="4">
        <v>1378</v>
      </c>
      <c r="J16" s="4">
        <v>3000</v>
      </c>
      <c r="K16" s="4">
        <v>0</v>
      </c>
      <c r="L16" s="4">
        <v>3000</v>
      </c>
      <c r="M16" s="4">
        <v>11025</v>
      </c>
      <c r="N16" s="6">
        <f t="shared" si="2"/>
        <v>33403</v>
      </c>
      <c r="O16" s="23" t="s">
        <v>21</v>
      </c>
    </row>
    <row r="17" spans="1:15" ht="13.5">
      <c r="A17" s="23" t="s">
        <v>22</v>
      </c>
      <c r="B17" s="4">
        <v>0</v>
      </c>
      <c r="C17" s="4">
        <v>510</v>
      </c>
      <c r="D17" s="4">
        <v>0</v>
      </c>
      <c r="E17" s="4">
        <v>0</v>
      </c>
      <c r="F17" s="4">
        <v>0</v>
      </c>
      <c r="G17" s="4">
        <v>300</v>
      </c>
      <c r="H17" s="4">
        <v>730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f t="shared" si="2"/>
        <v>1540</v>
      </c>
      <c r="O17" s="23" t="s">
        <v>22</v>
      </c>
    </row>
    <row r="18" spans="1:15" ht="13.5">
      <c r="A18" s="23" t="s">
        <v>23</v>
      </c>
      <c r="B18" s="4">
        <v>0</v>
      </c>
      <c r="C18" s="4">
        <v>0</v>
      </c>
      <c r="D18" s="4">
        <v>3500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23940</v>
      </c>
      <c r="N18" s="6">
        <f t="shared" si="2"/>
        <v>27440</v>
      </c>
      <c r="O18" s="23" t="s">
        <v>23</v>
      </c>
    </row>
    <row r="19" spans="1:15" ht="13.5">
      <c r="A19" s="23" t="s">
        <v>34</v>
      </c>
      <c r="B19" s="4">
        <v>0</v>
      </c>
      <c r="C19" s="4">
        <v>2000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f t="shared" si="2"/>
        <v>2000</v>
      </c>
      <c r="O19" s="23" t="s">
        <v>34</v>
      </c>
    </row>
    <row r="20" spans="1:15" ht="13.5">
      <c r="A20" s="23" t="s">
        <v>35</v>
      </c>
      <c r="B20" s="4">
        <v>2625</v>
      </c>
      <c r="C20" s="4">
        <v>2625</v>
      </c>
      <c r="D20" s="4">
        <v>2625</v>
      </c>
      <c r="E20" s="4">
        <v>2625</v>
      </c>
      <c r="F20" s="4">
        <v>17625</v>
      </c>
      <c r="G20" s="4">
        <v>2625</v>
      </c>
      <c r="H20" s="4">
        <v>2625</v>
      </c>
      <c r="I20" s="4">
        <v>2625</v>
      </c>
      <c r="J20" s="4">
        <v>2625</v>
      </c>
      <c r="K20" s="4">
        <v>2625</v>
      </c>
      <c r="L20" s="4">
        <v>2625</v>
      </c>
      <c r="M20" s="4">
        <v>2625</v>
      </c>
      <c r="N20" s="6">
        <f t="shared" si="2"/>
        <v>46500</v>
      </c>
      <c r="O20" s="23" t="s">
        <v>35</v>
      </c>
    </row>
    <row r="21" spans="1:15" ht="13.5">
      <c r="A21" s="23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40000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f t="shared" si="2"/>
        <v>40000</v>
      </c>
      <c r="O21" s="23" t="s">
        <v>24</v>
      </c>
    </row>
    <row r="22" spans="1:15" ht="13.5">
      <c r="A22" s="23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3200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f t="shared" si="2"/>
        <v>3200</v>
      </c>
      <c r="O22" s="23" t="s">
        <v>25</v>
      </c>
    </row>
    <row r="23" spans="1:15" ht="13.5">
      <c r="A23" s="23" t="s">
        <v>26</v>
      </c>
      <c r="B23" s="4">
        <v>0</v>
      </c>
      <c r="C23" s="4">
        <v>75640</v>
      </c>
      <c r="D23" s="4">
        <v>0</v>
      </c>
      <c r="E23" s="4">
        <v>0</v>
      </c>
      <c r="F23" s="4">
        <v>0</v>
      </c>
      <c r="G23" s="4">
        <v>89620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174720</v>
      </c>
      <c r="N23" s="6">
        <f t="shared" si="2"/>
        <v>339980</v>
      </c>
      <c r="O23" s="23" t="s">
        <v>26</v>
      </c>
    </row>
    <row r="24" spans="1:15" ht="13.5">
      <c r="A24" s="23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39257</v>
      </c>
      <c r="N24" s="6">
        <f t="shared" si="2"/>
        <v>39257</v>
      </c>
      <c r="O24" s="23" t="s">
        <v>27</v>
      </c>
    </row>
    <row r="25" spans="1:15" ht="13.5">
      <c r="A25" s="16" t="s">
        <v>30</v>
      </c>
      <c r="B25" s="18">
        <f>SUM(B14:B24)</f>
        <v>43285</v>
      </c>
      <c r="C25" s="18">
        <f aca="true" t="shared" si="3" ref="C25:N25">SUM(C14:C24)</f>
        <v>127155</v>
      </c>
      <c r="D25" s="18">
        <f t="shared" si="3"/>
        <v>7405</v>
      </c>
      <c r="E25" s="18">
        <f t="shared" si="3"/>
        <v>199665</v>
      </c>
      <c r="F25" s="18">
        <f t="shared" si="3"/>
        <v>69165</v>
      </c>
      <c r="G25" s="18">
        <f t="shared" si="3"/>
        <v>180885</v>
      </c>
      <c r="H25" s="18">
        <f t="shared" si="3"/>
        <v>99855</v>
      </c>
      <c r="I25" s="18">
        <f t="shared" si="3"/>
        <v>55853</v>
      </c>
      <c r="J25" s="18">
        <f t="shared" si="3"/>
        <v>69825</v>
      </c>
      <c r="K25" s="18">
        <f t="shared" si="3"/>
        <v>103475</v>
      </c>
      <c r="L25" s="18">
        <f t="shared" si="3"/>
        <v>26595</v>
      </c>
      <c r="M25" s="18">
        <f t="shared" si="3"/>
        <v>284607</v>
      </c>
      <c r="N25" s="18">
        <f t="shared" si="3"/>
        <v>1267770</v>
      </c>
      <c r="O25" s="16" t="s">
        <v>30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33</v>
      </c>
      <c r="B27" s="25">
        <f>-B25+B11-B5</f>
        <v>22315</v>
      </c>
      <c r="C27" s="25">
        <f aca="true" t="shared" si="4" ref="C27:L27">+C11-C25</f>
        <v>-9755</v>
      </c>
      <c r="D27" s="25">
        <f t="shared" si="4"/>
        <v>84095</v>
      </c>
      <c r="E27" s="25">
        <f t="shared" si="4"/>
        <v>-86165</v>
      </c>
      <c r="F27" s="25">
        <f t="shared" si="4"/>
        <v>23835</v>
      </c>
      <c r="G27" s="25">
        <f t="shared" si="4"/>
        <v>21715</v>
      </c>
      <c r="H27" s="25">
        <f t="shared" si="4"/>
        <v>2645</v>
      </c>
      <c r="I27" s="25">
        <f t="shared" si="4"/>
        <v>-26353</v>
      </c>
      <c r="J27" s="25">
        <f t="shared" si="4"/>
        <v>35675</v>
      </c>
      <c r="K27" s="25">
        <f t="shared" si="4"/>
        <v>-32275</v>
      </c>
      <c r="L27" s="25">
        <f t="shared" si="4"/>
        <v>26205</v>
      </c>
      <c r="M27" s="25">
        <f>+M11-M25+M24</f>
        <v>-31850</v>
      </c>
      <c r="N27" s="26">
        <f>SUM(B27:M27)</f>
        <v>30087</v>
      </c>
      <c r="O27" s="19" t="s">
        <v>33</v>
      </c>
    </row>
    <row r="28" spans="1:15" ht="13.5">
      <c r="A28" s="20" t="s">
        <v>29</v>
      </c>
      <c r="B28" s="21">
        <f>+B11-B25</f>
        <v>31485</v>
      </c>
      <c r="C28" s="21">
        <f>+B28+C27</f>
        <v>21730</v>
      </c>
      <c r="D28" s="21">
        <f aca="true" t="shared" si="5" ref="D28:L28">+C28+D27</f>
        <v>105825</v>
      </c>
      <c r="E28" s="21">
        <f t="shared" si="5"/>
        <v>19660</v>
      </c>
      <c r="F28" s="21">
        <f t="shared" si="5"/>
        <v>43495</v>
      </c>
      <c r="G28" s="21">
        <f t="shared" si="5"/>
        <v>65210</v>
      </c>
      <c r="H28" s="21">
        <f t="shared" si="5"/>
        <v>67855</v>
      </c>
      <c r="I28" s="21">
        <f t="shared" si="5"/>
        <v>41502</v>
      </c>
      <c r="J28" s="21">
        <f t="shared" si="5"/>
        <v>77177</v>
      </c>
      <c r="K28" s="21">
        <f t="shared" si="5"/>
        <v>44902</v>
      </c>
      <c r="L28" s="21">
        <f t="shared" si="5"/>
        <v>71107</v>
      </c>
      <c r="M28" s="21">
        <f>+L28+M27</f>
        <v>39257</v>
      </c>
      <c r="N28" s="12"/>
      <c r="O28" s="20" t="s">
        <v>29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BOORANG-K</cp:lastModifiedBy>
  <cp:lastPrinted>2005-01-03T03:36:21Z</cp:lastPrinted>
  <dcterms:created xsi:type="dcterms:W3CDTF">2000-10-30T02:42:47Z</dcterms:created>
  <dcterms:modified xsi:type="dcterms:W3CDTF">2007-01-02T01:55:51Z</dcterms:modified>
  <cp:category/>
  <cp:version/>
  <cp:contentType/>
  <cp:contentStatus/>
</cp:coreProperties>
</file>