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<sst xmlns="http://schemas.openxmlformats.org/spreadsheetml/2006/main" count="65" uniqueCount="39">
  <si>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</si>
  <si>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</si>
  <si>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</si>
  <si>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</si>
  <si>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</si>
  <si>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</si>
  <si>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</si>
  <si>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</si>
  <si>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</si>
  <si>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</si>
  <si>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</si>
  <si>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</si>
  <si>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</si>
  <si>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</si>
  <si>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</si>
  <si>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</si>
  <si>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</si>
  <si>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</si>
  <si>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</si>
  <si>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</si>
  <si>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</si>
  <si>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</si>
  <si>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</si>
  <si>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</si>
  <si>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</si>
  <si>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</si>
  <si>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</si>
  <si>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</si>
  <si>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</si>
  <si>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</si>
  <si>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</si>
  <si>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</si>
  <si>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</si>
  <si>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大会参加費（団体戦参加費）</t>
  </si>
  <si>
    <t>広告料・協賛金・慶弔費</t>
  </si>
  <si>
    <t>備品購入費(ラインテープ等）</t>
  </si>
  <si>
    <t>会費（小学生300大人500円）</t>
  </si>
  <si>
    <t xml:space="preserve"> </t>
  </si>
  <si>
    <t>平成１９年度ラブオールズ決算書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</si>
</sst>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7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5" xfId="0" applyFont="1" applyFill="1" applyBorder="1" applyAlignment="1">
      <alignment horizontal="center"/>
    </xf>
    <xf numFmtId="178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E1">
      <selection activeCell="O16" sqref="O16"/>
    </sheetView>
  </sheetViews>
  <sheetFormatPr defaultColWidth="9.00390625" defaultRowHeight="13.5"/>
  <cols>
    <col min="1" max="1" width="24.625" style="0" customWidth="1"/>
    <col min="15" max="15" width="24.625" style="0" customWidth="1"/>
  </cols>
  <sheetData>
    <row r="1" ht="13.5">
      <c r="A1" s="1" t="s">
        <v>38</v>
      </c>
    </row>
    <row r="2" ht="13.5">
      <c r="A2" s="1"/>
    </row>
    <row r="3" spans="1:15" s="2" customFormat="1" ht="13.5">
      <c r="A3" s="14" t="s">
        <v>27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31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27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39257</v>
      </c>
      <c r="C5" s="6" t="s">
        <v>37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39257</v>
      </c>
      <c r="O5" s="22" t="s">
        <v>13</v>
      </c>
    </row>
    <row r="6" spans="1:15" ht="13.5">
      <c r="A6" s="22" t="s">
        <v>36</v>
      </c>
      <c r="B6" s="4">
        <v>58600</v>
      </c>
      <c r="C6" s="4">
        <v>80000</v>
      </c>
      <c r="D6" s="4">
        <v>83300</v>
      </c>
      <c r="E6" s="4">
        <v>68600</v>
      </c>
      <c r="F6" s="4">
        <v>52500</v>
      </c>
      <c r="G6" s="4">
        <v>94000</v>
      </c>
      <c r="H6" s="4">
        <v>74000</v>
      </c>
      <c r="I6" s="4">
        <v>86000</v>
      </c>
      <c r="J6" s="4">
        <v>80000</v>
      </c>
      <c r="K6" s="4">
        <v>43000</v>
      </c>
      <c r="L6" s="4">
        <v>92500</v>
      </c>
      <c r="M6" s="4">
        <v>47600</v>
      </c>
      <c r="N6" s="4">
        <f t="shared" si="0"/>
        <v>860100</v>
      </c>
      <c r="O6" s="22" t="s">
        <v>36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3200</v>
      </c>
      <c r="K8" s="4">
        <v>0</v>
      </c>
      <c r="L8" s="4">
        <v>0</v>
      </c>
      <c r="M8" s="4">
        <v>0</v>
      </c>
      <c r="N8" s="4">
        <f t="shared" si="0"/>
        <v>3200</v>
      </c>
      <c r="O8" s="22" t="s">
        <v>14</v>
      </c>
    </row>
    <row r="9" spans="1:15" ht="13.5">
      <c r="A9" s="22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30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103000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82000</v>
      </c>
      <c r="N10" s="4">
        <f t="shared" si="0"/>
        <v>185000</v>
      </c>
      <c r="O10" s="22" t="s">
        <v>15</v>
      </c>
    </row>
    <row r="11" spans="1:15" ht="13.5">
      <c r="A11" s="16" t="s">
        <v>29</v>
      </c>
      <c r="B11" s="17">
        <f>SUM(B5:B10)</f>
        <v>97857</v>
      </c>
      <c r="C11" s="17">
        <f aca="true" t="shared" si="1" ref="C11:N11">SUM(C5:C10)</f>
        <v>80000</v>
      </c>
      <c r="D11" s="17">
        <f t="shared" si="1"/>
        <v>83300</v>
      </c>
      <c r="E11" s="17">
        <f t="shared" si="1"/>
        <v>68600</v>
      </c>
      <c r="F11" s="17">
        <f t="shared" si="1"/>
        <v>52500</v>
      </c>
      <c r="G11" s="17">
        <f t="shared" si="1"/>
        <v>197000</v>
      </c>
      <c r="H11" s="17">
        <f t="shared" si="1"/>
        <v>74000</v>
      </c>
      <c r="I11" s="17">
        <f t="shared" si="1"/>
        <v>86000</v>
      </c>
      <c r="J11" s="17">
        <f t="shared" si="1"/>
        <v>83200</v>
      </c>
      <c r="K11" s="17">
        <f t="shared" si="1"/>
        <v>43000</v>
      </c>
      <c r="L11" s="17">
        <f t="shared" si="1"/>
        <v>92500</v>
      </c>
      <c r="M11" s="17">
        <f t="shared" si="1"/>
        <v>129600</v>
      </c>
      <c r="N11" s="17">
        <f t="shared" si="1"/>
        <v>1087557</v>
      </c>
      <c r="O11" s="16" t="s">
        <v>29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40820</v>
      </c>
      <c r="C14" s="6">
        <v>41380</v>
      </c>
      <c r="D14" s="6">
        <v>45430</v>
      </c>
      <c r="E14" s="6">
        <v>28910</v>
      </c>
      <c r="F14" s="6">
        <v>32080</v>
      </c>
      <c r="G14" s="6">
        <v>33360</v>
      </c>
      <c r="H14" s="6">
        <v>40980</v>
      </c>
      <c r="I14" s="6">
        <v>25100</v>
      </c>
      <c r="J14" s="6">
        <v>26600</v>
      </c>
      <c r="K14" s="6">
        <v>24460</v>
      </c>
      <c r="L14" s="6">
        <v>66210</v>
      </c>
      <c r="M14" s="4">
        <v>55020</v>
      </c>
      <c r="N14" s="6">
        <f>SUM(B14:M14)</f>
        <v>460350</v>
      </c>
      <c r="O14" s="23" t="s">
        <v>19</v>
      </c>
    </row>
    <row r="15" spans="1:15" ht="13.5">
      <c r="A15" s="23" t="s">
        <v>20</v>
      </c>
      <c r="B15" s="4">
        <v>0</v>
      </c>
      <c r="C15" s="4">
        <v>58684</v>
      </c>
      <c r="D15" s="4">
        <v>0</v>
      </c>
      <c r="E15" s="4">
        <v>33840</v>
      </c>
      <c r="F15" s="4">
        <v>0</v>
      </c>
      <c r="G15" s="4">
        <v>38410</v>
      </c>
      <c r="H15" s="4">
        <v>24237</v>
      </c>
      <c r="I15" s="4">
        <v>45600</v>
      </c>
      <c r="J15" s="4">
        <v>63200</v>
      </c>
      <c r="K15" s="4">
        <v>0</v>
      </c>
      <c r="L15" s="4">
        <v>29253</v>
      </c>
      <c r="M15" s="4">
        <v>25500</v>
      </c>
      <c r="N15" s="6">
        <f aca="true" t="shared" si="2" ref="N15:N24">SUM(B15:M15)</f>
        <v>318724</v>
      </c>
      <c r="O15" s="23" t="s">
        <v>20</v>
      </c>
    </row>
    <row r="16" spans="1:15" ht="13.5">
      <c r="A16" s="23" t="s">
        <v>35</v>
      </c>
      <c r="B16" s="4">
        <v>0</v>
      </c>
      <c r="C16" s="4">
        <v>3748</v>
      </c>
      <c r="D16" s="4">
        <v>1000</v>
      </c>
      <c r="E16" s="4">
        <v>3000</v>
      </c>
      <c r="F16" s="4">
        <v>0</v>
      </c>
      <c r="G16" s="4">
        <v>0</v>
      </c>
      <c r="H16" s="4">
        <v>3000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6">
        <f t="shared" si="2"/>
        <v>10748</v>
      </c>
      <c r="O16" s="23" t="s">
        <v>35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510</v>
      </c>
      <c r="K17" s="4">
        <v>0</v>
      </c>
      <c r="L17" s="4">
        <v>300</v>
      </c>
      <c r="M17" s="4">
        <v>0</v>
      </c>
      <c r="N17" s="6">
        <f t="shared" si="2"/>
        <v>810</v>
      </c>
      <c r="O17" s="23" t="s">
        <v>21</v>
      </c>
    </row>
    <row r="18" spans="1:15" ht="13.5">
      <c r="A18" s="2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3150</v>
      </c>
      <c r="K18" s="4">
        <v>0</v>
      </c>
      <c r="L18" s="4">
        <v>0</v>
      </c>
      <c r="M18" s="4">
        <v>23100</v>
      </c>
      <c r="N18" s="6">
        <f t="shared" si="2"/>
        <v>26250</v>
      </c>
      <c r="O18" s="23" t="s">
        <v>22</v>
      </c>
    </row>
    <row r="19" spans="1:15" ht="13.5">
      <c r="A19" s="23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2000</v>
      </c>
      <c r="K19" s="4">
        <v>0</v>
      </c>
      <c r="L19" s="4">
        <v>0</v>
      </c>
      <c r="M19" s="4">
        <v>0</v>
      </c>
      <c r="N19" s="6">
        <f t="shared" si="2"/>
        <v>2000</v>
      </c>
      <c r="O19" s="23" t="s">
        <v>33</v>
      </c>
    </row>
    <row r="20" spans="1:15" ht="13.5">
      <c r="A20" s="23" t="s">
        <v>34</v>
      </c>
      <c r="B20" s="4">
        <v>2625</v>
      </c>
      <c r="C20" s="4">
        <v>2625</v>
      </c>
      <c r="D20" s="4">
        <v>2625</v>
      </c>
      <c r="E20" s="4">
        <v>15225</v>
      </c>
      <c r="F20" s="4">
        <v>2625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2625</v>
      </c>
      <c r="N20" s="6">
        <f t="shared" si="2"/>
        <v>44100</v>
      </c>
      <c r="O20" s="23" t="s">
        <v>34</v>
      </c>
    </row>
    <row r="21" spans="1:15" ht="13.5">
      <c r="A21" s="23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0</v>
      </c>
      <c r="O21" s="23" t="s">
        <v>23</v>
      </c>
    </row>
    <row r="22" spans="1:15" ht="13.5">
      <c r="A22" s="23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3200</v>
      </c>
      <c r="K22" s="4">
        <v>0</v>
      </c>
      <c r="L22" s="4">
        <v>0</v>
      </c>
      <c r="M22" s="4">
        <v>0</v>
      </c>
      <c r="N22" s="6">
        <f t="shared" si="2"/>
        <v>3200</v>
      </c>
      <c r="O22" s="23" t="s">
        <v>24</v>
      </c>
    </row>
    <row r="23" spans="1:15" ht="13.5">
      <c r="A23" s="23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112500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91500</v>
      </c>
      <c r="N23" s="6">
        <f t="shared" si="2"/>
        <v>204000</v>
      </c>
      <c r="O23" s="23" t="s">
        <v>25</v>
      </c>
    </row>
    <row r="24" spans="1:15" ht="13.5">
      <c r="A24" s="23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v>17375</v>
      </c>
      <c r="O24" s="23" t="s">
        <v>26</v>
      </c>
    </row>
    <row r="25" spans="1:15" ht="13.5">
      <c r="A25" s="16" t="s">
        <v>29</v>
      </c>
      <c r="B25" s="18">
        <f>SUM(B14:B24)</f>
        <v>43445</v>
      </c>
      <c r="C25" s="18">
        <f aca="true" t="shared" si="3" ref="C25:N25">SUM(C14:C24)</f>
        <v>106437</v>
      </c>
      <c r="D25" s="18">
        <f t="shared" si="3"/>
        <v>49055</v>
      </c>
      <c r="E25" s="18">
        <f t="shared" si="3"/>
        <v>80975</v>
      </c>
      <c r="F25" s="18">
        <f t="shared" si="3"/>
        <v>34705</v>
      </c>
      <c r="G25" s="18">
        <f t="shared" si="3"/>
        <v>186895</v>
      </c>
      <c r="H25" s="18">
        <f t="shared" si="3"/>
        <v>70842</v>
      </c>
      <c r="I25" s="18">
        <f t="shared" si="3"/>
        <v>73325</v>
      </c>
      <c r="J25" s="18">
        <f t="shared" si="3"/>
        <v>101285</v>
      </c>
      <c r="K25" s="18">
        <f t="shared" si="3"/>
        <v>27085</v>
      </c>
      <c r="L25" s="18">
        <f t="shared" si="3"/>
        <v>98388</v>
      </c>
      <c r="M25" s="18">
        <f t="shared" si="3"/>
        <v>197745</v>
      </c>
      <c r="N25" s="18">
        <f t="shared" si="3"/>
        <v>1087557</v>
      </c>
      <c r="O25" s="16" t="s">
        <v>29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32</v>
      </c>
      <c r="B27" s="25">
        <f>-B25+B11-B5</f>
        <v>15155</v>
      </c>
      <c r="C27" s="25">
        <f aca="true" t="shared" si="4" ref="C27:L27">+C11-C25</f>
        <v>-26437</v>
      </c>
      <c r="D27" s="25">
        <f t="shared" si="4"/>
        <v>34245</v>
      </c>
      <c r="E27" s="25">
        <f t="shared" si="4"/>
        <v>-12375</v>
      </c>
      <c r="F27" s="25">
        <f t="shared" si="4"/>
        <v>17795</v>
      </c>
      <c r="G27" s="25">
        <f t="shared" si="4"/>
        <v>10105</v>
      </c>
      <c r="H27" s="25">
        <f t="shared" si="4"/>
        <v>3158</v>
      </c>
      <c r="I27" s="25">
        <f t="shared" si="4"/>
        <v>12675</v>
      </c>
      <c r="J27" s="25">
        <f t="shared" si="4"/>
        <v>-18085</v>
      </c>
      <c r="K27" s="25">
        <f t="shared" si="4"/>
        <v>15915</v>
      </c>
      <c r="L27" s="25">
        <f t="shared" si="4"/>
        <v>-5888</v>
      </c>
      <c r="M27" s="25">
        <f>+M11-M25+M24</f>
        <v>-68145</v>
      </c>
      <c r="N27" s="26">
        <f>SUM(B27:M27)</f>
        <v>-21882</v>
      </c>
      <c r="O27" s="19" t="s">
        <v>32</v>
      </c>
    </row>
    <row r="28" spans="1:15" ht="13.5">
      <c r="A28" s="20" t="s">
        <v>28</v>
      </c>
      <c r="B28" s="21">
        <f>+B11-B25</f>
        <v>54412</v>
      </c>
      <c r="C28" s="21">
        <f>+B28+C27</f>
        <v>27975</v>
      </c>
      <c r="D28" s="21">
        <f aca="true" t="shared" si="5" ref="D28:L28">+C28+D27</f>
        <v>62220</v>
      </c>
      <c r="E28" s="21">
        <f t="shared" si="5"/>
        <v>49845</v>
      </c>
      <c r="F28" s="21">
        <f t="shared" si="5"/>
        <v>67640</v>
      </c>
      <c r="G28" s="21">
        <f t="shared" si="5"/>
        <v>77745</v>
      </c>
      <c r="H28" s="21">
        <f t="shared" si="5"/>
        <v>80903</v>
      </c>
      <c r="I28" s="21">
        <f t="shared" si="5"/>
        <v>93578</v>
      </c>
      <c r="J28" s="21">
        <f t="shared" si="5"/>
        <v>75493</v>
      </c>
      <c r="K28" s="21">
        <f t="shared" si="5"/>
        <v>91408</v>
      </c>
      <c r="L28" s="21">
        <f t="shared" si="5"/>
        <v>85520</v>
      </c>
      <c r="M28" s="21">
        <f>+L28+M27</f>
        <v>17375</v>
      </c>
      <c r="N28" s="12"/>
      <c r="O28" s="20" t="s">
        <v>28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BOORANG-K</cp:lastModifiedBy>
  <cp:lastPrinted>2005-01-03T03:36:21Z</cp:lastPrinted>
  <dcterms:created xsi:type="dcterms:W3CDTF">2000-10-30T02:42:47Z</dcterms:created>
  <dcterms:modified xsi:type="dcterms:W3CDTF">2007-12-31T04:19:03Z</dcterms:modified>
  <cp:category/>
  <cp:version/>
  <cp:contentType/>
  <cp:contentStatus/>
</cp:coreProperties>
</file>