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0700" windowHeight="12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<sst xmlns="http://schemas.openxmlformats.org/spreadsheetml/2006/main" count="64" uniqueCount="38">
  <si>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</si>
  <si>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</si>
  <si>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</si>
  <si>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</si>
  <si>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</si>
  <si>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</si>
  <si>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</si>
  <si>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</si>
  <si>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１０月</t>
  </si>
  <si>
    <t>１１月</t>
  </si>
  <si>
    <t>１２月</t>
  </si>
  <si>
    <t>合計</t>
  </si>
  <si>
    <t>《収入の部》</t>
  </si>
  <si>
    <t>前年度からの繰越</t>
  </si>
  <si>
    <t>立替金入金</t>
  </si>
  <si>
    <t>親睦会会費</t>
  </si>
  <si>
    <t>借入金</t>
  </si>
  <si>
    <t>　</t>
  </si>
  <si>
    <t>《支出の部》</t>
  </si>
  <si>
    <t>体育館使用料（照明込）</t>
  </si>
  <si>
    <t>シャトル購入費</t>
  </si>
  <si>
    <t>通信・印刷費</t>
  </si>
  <si>
    <t>賞品購入費</t>
  </si>
  <si>
    <t>借入金返金</t>
  </si>
  <si>
    <t>立替金支払い</t>
  </si>
  <si>
    <t>親睦会費用</t>
  </si>
  <si>
    <t>次年度へ繰越</t>
  </si>
  <si>
    <t>項　　目</t>
  </si>
  <si>
    <t>差引残高</t>
  </si>
  <si>
    <t>合　　計</t>
  </si>
  <si>
    <t>寄付・余剰金・返金</t>
  </si>
  <si>
    <t>９月</t>
  </si>
  <si>
    <t>月別収支(繰越除く）</t>
  </si>
  <si>
    <t>広告料・協賛金・慶弔費</t>
  </si>
  <si>
    <t>備品購入費(ラインテープ等）</t>
  </si>
  <si>
    <t>会費（小学生300大人500円）</t>
  </si>
  <si>
    <t>大会参加費（団体登録料等）</t>
  </si>
  <si>
    <t>平成２２年度ラブオールズ決算書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</si>
</sst>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HG創英角ｺﾞｼｯｸUB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177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77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77" fontId="0" fillId="0" borderId="13" xfId="0" applyNumberFormat="1" applyBorder="1" applyAlignment="1">
      <alignment/>
    </xf>
    <xf numFmtId="177" fontId="0" fillId="0" borderId="15" xfId="0" applyNumberFormat="1" applyBorder="1" applyAlignment="1">
      <alignment/>
    </xf>
    <xf numFmtId="177" fontId="0" fillId="0" borderId="16" xfId="0" applyNumberFormat="1" applyBorder="1" applyAlignment="1">
      <alignment/>
    </xf>
    <xf numFmtId="177" fontId="0" fillId="0" borderId="17" xfId="0" applyNumberFormat="1" applyBorder="1" applyAlignment="1">
      <alignment/>
    </xf>
    <xf numFmtId="0" fontId="0" fillId="0" borderId="14" xfId="0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177" fontId="0" fillId="34" borderId="10" xfId="0" applyNumberFormat="1" applyFill="1" applyBorder="1" applyAlignment="1">
      <alignment/>
    </xf>
    <xf numFmtId="177" fontId="0" fillId="34" borderId="18" xfId="0" applyNumberFormat="1" applyFill="1" applyBorder="1" applyAlignment="1">
      <alignment/>
    </xf>
    <xf numFmtId="0" fontId="3" fillId="35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177" fontId="0" fillId="36" borderId="10" xfId="0" applyNumberFormat="1" applyFill="1" applyBorder="1" applyAlignment="1">
      <alignment/>
    </xf>
    <xf numFmtId="0" fontId="0" fillId="37" borderId="10" xfId="0" applyFill="1" applyBorder="1" applyAlignment="1">
      <alignment/>
    </xf>
    <xf numFmtId="0" fontId="0" fillId="38" borderId="10" xfId="0" applyFill="1" applyBorder="1" applyAlignment="1">
      <alignment/>
    </xf>
    <xf numFmtId="0" fontId="3" fillId="39" borderId="14" xfId="0" applyFont="1" applyFill="1" applyBorder="1" applyAlignment="1">
      <alignment horizontal="center"/>
    </xf>
    <xf numFmtId="178" fontId="0" fillId="35" borderId="12" xfId="0" applyNumberFormat="1" applyFill="1" applyBorder="1" applyAlignment="1">
      <alignment/>
    </xf>
    <xf numFmtId="178" fontId="0" fillId="35" borderId="10" xfId="0" applyNumberForma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A1">
      <selection activeCell="A29" sqref="A29"/>
    </sheetView>
  </sheetViews>
  <sheetFormatPr defaultColWidth="9.00390625" defaultRowHeight="13.5"/>
  <cols>
    <col min="1" max="1" width="24.625" style="0" customWidth="1"/>
    <col min="2" max="12" width="8.625" style="0" customWidth="1"/>
    <col min="13" max="13" width="8.875" style="0" customWidth="1"/>
    <col min="14" max="14" width="10.625" style="0" customWidth="1"/>
    <col min="15" max="15" width="24.625" style="0" customWidth="1"/>
  </cols>
  <sheetData>
    <row r="1" ht="13.5">
      <c r="A1" s="1" t="s">
        <v>37</v>
      </c>
    </row>
    <row r="2" ht="13.5">
      <c r="A2" s="1"/>
    </row>
    <row r="3" spans="1:15" s="2" customFormat="1" ht="13.5">
      <c r="A3" s="14" t="s">
        <v>27</v>
      </c>
      <c r="B3" s="15" t="s">
        <v>0</v>
      </c>
      <c r="C3" s="15" t="s">
        <v>1</v>
      </c>
      <c r="D3" s="15" t="s">
        <v>2</v>
      </c>
      <c r="E3" s="15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15" t="s">
        <v>31</v>
      </c>
      <c r="K3" s="15" t="s">
        <v>8</v>
      </c>
      <c r="L3" s="15" t="s">
        <v>9</v>
      </c>
      <c r="M3" s="14" t="s">
        <v>10</v>
      </c>
      <c r="N3" s="14" t="s">
        <v>11</v>
      </c>
      <c r="O3" s="14" t="s">
        <v>27</v>
      </c>
    </row>
    <row r="4" spans="1:15" ht="13.5">
      <c r="A4" s="24" t="s">
        <v>12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5"/>
      <c r="N4" s="3"/>
      <c r="O4" s="24" t="s">
        <v>12</v>
      </c>
    </row>
    <row r="5" spans="1:15" ht="13.5">
      <c r="A5" s="22" t="s">
        <v>13</v>
      </c>
      <c r="B5" s="6">
        <v>86741</v>
      </c>
      <c r="C5" s="6"/>
      <c r="D5" s="6"/>
      <c r="E5" s="6"/>
      <c r="F5" s="6"/>
      <c r="G5" s="6"/>
      <c r="H5" s="6"/>
      <c r="I5" s="6"/>
      <c r="J5" s="6"/>
      <c r="K5" s="6"/>
      <c r="L5" s="6"/>
      <c r="M5" s="4"/>
      <c r="N5" s="4">
        <f aca="true" t="shared" si="0" ref="N5:N10">SUM(B5:M5)</f>
        <v>86741</v>
      </c>
      <c r="O5" s="22" t="s">
        <v>13</v>
      </c>
    </row>
    <row r="6" spans="1:15" ht="13.5">
      <c r="A6" s="22" t="s">
        <v>35</v>
      </c>
      <c r="B6" s="4">
        <v>146300</v>
      </c>
      <c r="C6" s="4">
        <v>165500</v>
      </c>
      <c r="D6" s="4">
        <v>177400</v>
      </c>
      <c r="E6" s="4">
        <v>166500</v>
      </c>
      <c r="F6" s="4">
        <v>144900</v>
      </c>
      <c r="G6" s="4">
        <v>136500</v>
      </c>
      <c r="H6" s="4">
        <v>164100</v>
      </c>
      <c r="I6" s="4">
        <v>80800</v>
      </c>
      <c r="J6" s="4">
        <v>99800</v>
      </c>
      <c r="K6" s="4">
        <v>145100</v>
      </c>
      <c r="L6" s="4">
        <v>160100</v>
      </c>
      <c r="M6" s="4">
        <v>126800</v>
      </c>
      <c r="N6" s="4">
        <f t="shared" si="0"/>
        <v>1713800</v>
      </c>
      <c r="O6" s="22" t="s">
        <v>35</v>
      </c>
    </row>
    <row r="7" spans="1:15" ht="13.5">
      <c r="A7" s="22" t="s">
        <v>16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f t="shared" si="0"/>
        <v>0</v>
      </c>
      <c r="O7" s="22" t="s">
        <v>16</v>
      </c>
    </row>
    <row r="8" spans="1:15" ht="13.5">
      <c r="A8" s="22" t="s">
        <v>14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f t="shared" si="0"/>
        <v>0</v>
      </c>
      <c r="O8" s="22" t="s">
        <v>14</v>
      </c>
    </row>
    <row r="9" spans="1:15" ht="13.5">
      <c r="A9" s="22" t="s">
        <v>30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f t="shared" si="0"/>
        <v>0</v>
      </c>
      <c r="O9" s="22" t="s">
        <v>30</v>
      </c>
    </row>
    <row r="10" spans="1:15" ht="13.5">
      <c r="A10" s="22" t="s">
        <v>15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130500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60000</v>
      </c>
      <c r="N10" s="4">
        <f t="shared" si="0"/>
        <v>190500</v>
      </c>
      <c r="O10" s="22" t="s">
        <v>15</v>
      </c>
    </row>
    <row r="11" spans="1:15" ht="13.5">
      <c r="A11" s="16" t="s">
        <v>29</v>
      </c>
      <c r="B11" s="17">
        <f>SUM(B5:B10)</f>
        <v>233041</v>
      </c>
      <c r="C11" s="17">
        <f aca="true" t="shared" si="1" ref="C11:N11">SUM(C5:C10)</f>
        <v>165500</v>
      </c>
      <c r="D11" s="17">
        <f t="shared" si="1"/>
        <v>177400</v>
      </c>
      <c r="E11" s="17">
        <f t="shared" si="1"/>
        <v>166500</v>
      </c>
      <c r="F11" s="17">
        <f t="shared" si="1"/>
        <v>144900</v>
      </c>
      <c r="G11" s="17">
        <f t="shared" si="1"/>
        <v>267000</v>
      </c>
      <c r="H11" s="17">
        <f t="shared" si="1"/>
        <v>164100</v>
      </c>
      <c r="I11" s="17">
        <f t="shared" si="1"/>
        <v>80800</v>
      </c>
      <c r="J11" s="17">
        <f t="shared" si="1"/>
        <v>99800</v>
      </c>
      <c r="K11" s="17">
        <f t="shared" si="1"/>
        <v>145100</v>
      </c>
      <c r="L11" s="17">
        <f t="shared" si="1"/>
        <v>160100</v>
      </c>
      <c r="M11" s="17">
        <f t="shared" si="1"/>
        <v>186800</v>
      </c>
      <c r="N11" s="17">
        <f t="shared" si="1"/>
        <v>1991041</v>
      </c>
      <c r="O11" s="16" t="s">
        <v>29</v>
      </c>
    </row>
    <row r="12" spans="1:15" ht="13.5">
      <c r="A12" s="8" t="s">
        <v>17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9"/>
      <c r="N12" s="10"/>
      <c r="O12" s="8" t="s">
        <v>17</v>
      </c>
    </row>
    <row r="13" spans="1:15" ht="13.5">
      <c r="A13" s="24" t="s">
        <v>18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24" t="s">
        <v>18</v>
      </c>
    </row>
    <row r="14" spans="1:15" ht="13.5">
      <c r="A14" s="23" t="s">
        <v>19</v>
      </c>
      <c r="B14" s="6">
        <v>41300</v>
      </c>
      <c r="C14" s="6">
        <v>62320</v>
      </c>
      <c r="D14" s="6">
        <v>89960</v>
      </c>
      <c r="E14" s="6">
        <v>52560</v>
      </c>
      <c r="F14" s="6">
        <v>24780</v>
      </c>
      <c r="G14" s="6">
        <v>97420</v>
      </c>
      <c r="H14" s="6">
        <v>53760</v>
      </c>
      <c r="I14" s="6">
        <v>33040</v>
      </c>
      <c r="J14" s="6">
        <v>36520</v>
      </c>
      <c r="K14" s="6">
        <v>52560</v>
      </c>
      <c r="L14" s="6">
        <v>42800</v>
      </c>
      <c r="M14" s="4">
        <v>38620</v>
      </c>
      <c r="N14" s="6">
        <f>SUM(B14:M14)</f>
        <v>625640</v>
      </c>
      <c r="O14" s="23" t="s">
        <v>19</v>
      </c>
    </row>
    <row r="15" spans="1:15" ht="13.5">
      <c r="A15" s="23" t="s">
        <v>20</v>
      </c>
      <c r="B15" s="4">
        <v>50900</v>
      </c>
      <c r="C15" s="4">
        <v>38850</v>
      </c>
      <c r="D15" s="4">
        <v>67200</v>
      </c>
      <c r="E15" s="4">
        <v>80400</v>
      </c>
      <c r="F15" s="4">
        <v>50400</v>
      </c>
      <c r="G15" s="4">
        <v>49500</v>
      </c>
      <c r="H15" s="4">
        <v>97500</v>
      </c>
      <c r="I15" s="4">
        <v>31500</v>
      </c>
      <c r="J15" s="4">
        <v>57300</v>
      </c>
      <c r="K15" s="4">
        <v>65100</v>
      </c>
      <c r="L15" s="4">
        <v>67200</v>
      </c>
      <c r="M15" s="4">
        <v>67200</v>
      </c>
      <c r="N15" s="6">
        <f aca="true" t="shared" si="2" ref="N15:N23">SUM(B15:M15)</f>
        <v>723050</v>
      </c>
      <c r="O15" s="23" t="s">
        <v>20</v>
      </c>
    </row>
    <row r="16" spans="1:15" ht="13.5">
      <c r="A16" s="23" t="s">
        <v>34</v>
      </c>
      <c r="B16" s="4">
        <v>507</v>
      </c>
      <c r="C16" s="4">
        <v>0</v>
      </c>
      <c r="D16" s="4">
        <v>3000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315</v>
      </c>
      <c r="N16" s="6">
        <f t="shared" si="2"/>
        <v>3822</v>
      </c>
      <c r="O16" s="23" t="s">
        <v>34</v>
      </c>
    </row>
    <row r="17" spans="1:15" ht="13.5">
      <c r="A17" s="23" t="s">
        <v>21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6">
        <f t="shared" si="2"/>
        <v>0</v>
      </c>
      <c r="O17" s="23" t="s">
        <v>21</v>
      </c>
    </row>
    <row r="18" spans="1:15" ht="13.5">
      <c r="A18" s="23" t="s">
        <v>22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18932</v>
      </c>
      <c r="I18" s="4">
        <v>0</v>
      </c>
      <c r="J18" s="4">
        <v>0</v>
      </c>
      <c r="K18" s="4">
        <v>0</v>
      </c>
      <c r="L18" s="4">
        <v>0</v>
      </c>
      <c r="M18" s="4">
        <v>213024</v>
      </c>
      <c r="N18" s="6">
        <f t="shared" si="2"/>
        <v>231956</v>
      </c>
      <c r="O18" s="23" t="s">
        <v>22</v>
      </c>
    </row>
    <row r="19" spans="1:15" ht="13.5">
      <c r="A19" s="23" t="s">
        <v>36</v>
      </c>
      <c r="B19" s="4">
        <v>1400</v>
      </c>
      <c r="C19" s="4">
        <v>0</v>
      </c>
      <c r="D19" s="4">
        <v>0</v>
      </c>
      <c r="E19" s="4">
        <v>6200</v>
      </c>
      <c r="F19" s="4">
        <v>7000</v>
      </c>
      <c r="G19" s="4">
        <v>0</v>
      </c>
      <c r="H19" s="4">
        <v>3500</v>
      </c>
      <c r="I19" s="4">
        <v>0</v>
      </c>
      <c r="J19" s="4">
        <v>4800</v>
      </c>
      <c r="K19" s="4">
        <v>0</v>
      </c>
      <c r="L19" s="4">
        <v>0</v>
      </c>
      <c r="M19" s="4">
        <v>14000</v>
      </c>
      <c r="N19" s="6">
        <f t="shared" si="2"/>
        <v>36900</v>
      </c>
      <c r="O19" s="23" t="s">
        <v>36</v>
      </c>
    </row>
    <row r="20" spans="1:15" ht="13.5">
      <c r="A20" s="23" t="s">
        <v>33</v>
      </c>
      <c r="B20" s="4">
        <v>2625</v>
      </c>
      <c r="C20" s="4">
        <v>2625</v>
      </c>
      <c r="D20" s="4">
        <v>2625</v>
      </c>
      <c r="E20" s="4">
        <v>5425</v>
      </c>
      <c r="F20" s="4">
        <v>2625</v>
      </c>
      <c r="G20" s="4">
        <v>2625</v>
      </c>
      <c r="H20" s="4">
        <v>2625</v>
      </c>
      <c r="I20" s="4">
        <v>2625</v>
      </c>
      <c r="J20" s="4">
        <v>2625</v>
      </c>
      <c r="K20" s="4">
        <v>2625</v>
      </c>
      <c r="L20" s="4">
        <v>2625</v>
      </c>
      <c r="M20" s="4">
        <v>2625</v>
      </c>
      <c r="N20" s="6">
        <f t="shared" si="2"/>
        <v>34300</v>
      </c>
      <c r="O20" s="23" t="s">
        <v>33</v>
      </c>
    </row>
    <row r="21" spans="1:15" ht="13.5">
      <c r="A21" s="23" t="s">
        <v>23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6">
        <f t="shared" si="2"/>
        <v>0</v>
      </c>
      <c r="O21" s="23" t="s">
        <v>23</v>
      </c>
    </row>
    <row r="22" spans="1:15" ht="13.5">
      <c r="A22" s="23" t="s">
        <v>24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6">
        <f t="shared" si="2"/>
        <v>0</v>
      </c>
      <c r="O22" s="23" t="s">
        <v>24</v>
      </c>
    </row>
    <row r="23" spans="1:15" ht="13.5">
      <c r="A23" s="23" t="s">
        <v>25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157350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80280</v>
      </c>
      <c r="N23" s="6">
        <f t="shared" si="2"/>
        <v>237630</v>
      </c>
      <c r="O23" s="23" t="s">
        <v>25</v>
      </c>
    </row>
    <row r="24" spans="1:15" ht="13.5">
      <c r="A24" s="23" t="s">
        <v>26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6">
        <v>97743</v>
      </c>
      <c r="O24" s="23" t="s">
        <v>26</v>
      </c>
    </row>
    <row r="25" spans="1:15" ht="13.5">
      <c r="A25" s="16" t="s">
        <v>29</v>
      </c>
      <c r="B25" s="18">
        <f>SUM(B14:B24)</f>
        <v>96732</v>
      </c>
      <c r="C25" s="18">
        <f aca="true" t="shared" si="3" ref="C25:N25">SUM(C14:C24)</f>
        <v>103795</v>
      </c>
      <c r="D25" s="18">
        <f t="shared" si="3"/>
        <v>162785</v>
      </c>
      <c r="E25" s="18">
        <f t="shared" si="3"/>
        <v>144585</v>
      </c>
      <c r="F25" s="18">
        <f t="shared" si="3"/>
        <v>84805</v>
      </c>
      <c r="G25" s="18">
        <f t="shared" si="3"/>
        <v>306895</v>
      </c>
      <c r="H25" s="18">
        <f t="shared" si="3"/>
        <v>176317</v>
      </c>
      <c r="I25" s="18">
        <f t="shared" si="3"/>
        <v>67165</v>
      </c>
      <c r="J25" s="18">
        <f t="shared" si="3"/>
        <v>101245</v>
      </c>
      <c r="K25" s="18">
        <f t="shared" si="3"/>
        <v>120285</v>
      </c>
      <c r="L25" s="18">
        <f t="shared" si="3"/>
        <v>112625</v>
      </c>
      <c r="M25" s="18">
        <f t="shared" si="3"/>
        <v>416064</v>
      </c>
      <c r="N25" s="18">
        <f t="shared" si="3"/>
        <v>1991041</v>
      </c>
      <c r="O25" s="16" t="s">
        <v>29</v>
      </c>
    </row>
    <row r="26" spans="1:15" ht="13.5">
      <c r="A26" s="13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11"/>
      <c r="O26" s="13"/>
    </row>
    <row r="27" spans="1:15" ht="13.5">
      <c r="A27" s="19" t="s">
        <v>32</v>
      </c>
      <c r="B27" s="25">
        <f>-B25+B11-B5</f>
        <v>49568</v>
      </c>
      <c r="C27" s="25">
        <f aca="true" t="shared" si="4" ref="C27:L27">+C11-C25</f>
        <v>61705</v>
      </c>
      <c r="D27" s="25">
        <f t="shared" si="4"/>
        <v>14615</v>
      </c>
      <c r="E27" s="25">
        <f t="shared" si="4"/>
        <v>21915</v>
      </c>
      <c r="F27" s="25">
        <f t="shared" si="4"/>
        <v>60095</v>
      </c>
      <c r="G27" s="25">
        <f t="shared" si="4"/>
        <v>-39895</v>
      </c>
      <c r="H27" s="25">
        <f t="shared" si="4"/>
        <v>-12217</v>
      </c>
      <c r="I27" s="25">
        <f t="shared" si="4"/>
        <v>13635</v>
      </c>
      <c r="J27" s="25">
        <f t="shared" si="4"/>
        <v>-1445</v>
      </c>
      <c r="K27" s="25">
        <f t="shared" si="4"/>
        <v>24815</v>
      </c>
      <c r="L27" s="25">
        <f t="shared" si="4"/>
        <v>47475</v>
      </c>
      <c r="M27" s="25">
        <f>+M11-M25+M24</f>
        <v>-229264</v>
      </c>
      <c r="N27" s="26">
        <f>SUM(B27:M27)</f>
        <v>11002</v>
      </c>
      <c r="O27" s="19" t="s">
        <v>32</v>
      </c>
    </row>
    <row r="28" spans="1:15" ht="13.5">
      <c r="A28" s="20" t="s">
        <v>28</v>
      </c>
      <c r="B28" s="21">
        <f>+B11-B25</f>
        <v>136309</v>
      </c>
      <c r="C28" s="21">
        <f>+B28+C27</f>
        <v>198014</v>
      </c>
      <c r="D28" s="21">
        <f aca="true" t="shared" si="5" ref="D28:L28">+C28+D27</f>
        <v>212629</v>
      </c>
      <c r="E28" s="21">
        <f t="shared" si="5"/>
        <v>234544</v>
      </c>
      <c r="F28" s="21">
        <f t="shared" si="5"/>
        <v>294639</v>
      </c>
      <c r="G28" s="21">
        <f t="shared" si="5"/>
        <v>254744</v>
      </c>
      <c r="H28" s="21">
        <f t="shared" si="5"/>
        <v>242527</v>
      </c>
      <c r="I28" s="21">
        <f t="shared" si="5"/>
        <v>256162</v>
      </c>
      <c r="J28" s="21">
        <f t="shared" si="5"/>
        <v>254717</v>
      </c>
      <c r="K28" s="21">
        <f t="shared" si="5"/>
        <v>279532</v>
      </c>
      <c r="L28" s="21">
        <f t="shared" si="5"/>
        <v>327007</v>
      </c>
      <c r="M28" s="21">
        <f>+L28+M27</f>
        <v>97743</v>
      </c>
      <c r="N28" s="12"/>
      <c r="O28" s="20" t="s">
        <v>28</v>
      </c>
    </row>
  </sheetData>
  <sheetProtection/>
  <printOptions/>
  <pageMargins left="0.3937007874015748" right="0.3937007874015748" top="0.984251968503937" bottom="0.984251968503937" header="0.5118110236220472" footer="0.5118110236220472"/>
  <pageSetup orientation="landscape" paperSize="1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BOORANG-K</dc:creator>
  <cp:keywords/>
  <dc:description/>
  <cp:lastModifiedBy>Katsushi</cp:lastModifiedBy>
  <cp:lastPrinted>2009-12-27T02:05:55Z</cp:lastPrinted>
  <dcterms:created xsi:type="dcterms:W3CDTF">2000-10-30T02:42:47Z</dcterms:created>
  <dcterms:modified xsi:type="dcterms:W3CDTF">2011-01-16T23:28:04Z</dcterms:modified>
  <cp:category/>
  <cp:version/>
  <cp:contentType/>
  <cp:contentStatus/>
</cp:coreProperties>
</file>