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<sst xmlns="http://schemas.openxmlformats.org/spreadsheetml/2006/main" count="65" uniqueCount="39">
  <si>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</si>
  <si>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</si>
  <si>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</si>
  <si>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</si>
  <si>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</si>
  <si>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</si>
  <si>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</si>
  <si>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</si>
  <si>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</si>
  <si>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</si>
  <si>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</si>
  <si>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</si>
  <si>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</si>
  <si>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</si>
  <si>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</si>
  <si>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</si>
  <si>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</si>
  <si>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</si>
  <si>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</si>
  <si>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</si>
  <si>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</si>
  <si>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</si>
  <si>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</si>
  <si>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</si>
  <si>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</si>
  <si>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</si>
  <si>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</si>
  <si>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</si>
  <si>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</si>
  <si>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</si>
  <si>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</si>
  <si>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</si>
  <si>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備品購入費(ラインテープ等）</t>
  </si>
  <si>
    <t>会費（小学生300大人500円）</t>
  </si>
  <si>
    <t>大会参加費（団体登録料等）</t>
  </si>
  <si>
    <t>賞品・飲食物等購入費</t>
  </si>
  <si>
    <t>広告料・協賛金・慶弔費・御礼</t>
  </si>
  <si>
    <t>平成２４年度ラブオールズ決算書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</si>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</sst>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7" fontId="0" fillId="34" borderId="10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" fillId="39" borderId="14" xfId="0" applyFont="1" applyFill="1" applyBorder="1" applyAlignment="1">
      <alignment horizontal="center"/>
    </xf>
    <xf numFmtId="178" fontId="0" fillId="35" borderId="12" xfId="0" applyNumberFormat="1" applyFill="1" applyBorder="1" applyAlignment="1">
      <alignment/>
    </xf>
    <xf numFmtId="178" fontId="0" fillId="35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N25" sqref="N25"/>
    </sheetView>
  </sheetViews>
  <sheetFormatPr defaultColWidth="9.00390625" defaultRowHeight="13.5"/>
  <cols>
    <col min="1" max="1" width="24.625" style="0" customWidth="1"/>
    <col min="2" max="12" width="8.625" style="0" customWidth="1"/>
    <col min="13" max="13" width="8.875" style="0" customWidth="1"/>
    <col min="14" max="14" width="10.625" style="0" customWidth="1"/>
    <col min="15" max="15" width="24.625" style="0" customWidth="1"/>
  </cols>
  <sheetData>
    <row r="1" ht="13.5">
      <c r="A1" s="1" t="s">
        <v>37</v>
      </c>
    </row>
    <row r="2" ht="13.5">
      <c r="A2" s="1"/>
    </row>
    <row r="3" spans="1:15" s="2" customFormat="1" ht="13.5">
      <c r="A3" s="14" t="s">
        <v>26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30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26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84239</v>
      </c>
      <c r="C5" s="6" t="s">
        <v>38</v>
      </c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84239</v>
      </c>
      <c r="O5" s="22" t="s">
        <v>13</v>
      </c>
    </row>
    <row r="6" spans="1:15" ht="13.5">
      <c r="A6" s="22" t="s">
        <v>33</v>
      </c>
      <c r="B6" s="4">
        <v>74100</v>
      </c>
      <c r="C6" s="4">
        <v>84900</v>
      </c>
      <c r="D6" s="4">
        <v>112600</v>
      </c>
      <c r="E6" s="4">
        <v>68600</v>
      </c>
      <c r="F6" s="4">
        <v>77700</v>
      </c>
      <c r="G6" s="4">
        <v>21000</v>
      </c>
      <c r="H6" s="4">
        <v>86500</v>
      </c>
      <c r="I6" s="4">
        <v>105800</v>
      </c>
      <c r="J6" s="4">
        <v>92000</v>
      </c>
      <c r="K6" s="4">
        <v>89000</v>
      </c>
      <c r="L6" s="4">
        <v>120300</v>
      </c>
      <c r="M6" s="4">
        <v>86500</v>
      </c>
      <c r="N6" s="4">
        <f t="shared" si="0"/>
        <v>1019000</v>
      </c>
      <c r="O6" s="22" t="s">
        <v>33</v>
      </c>
    </row>
    <row r="7" spans="1:15" ht="13.5">
      <c r="A7" s="22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O7" s="22" t="s">
        <v>16</v>
      </c>
    </row>
    <row r="8" spans="1:15" ht="13.5">
      <c r="A8" s="22" t="s">
        <v>14</v>
      </c>
      <c r="B8" s="4">
        <v>38392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38392</v>
      </c>
      <c r="O8" s="22" t="s">
        <v>14</v>
      </c>
    </row>
    <row r="9" spans="1:15" ht="13.5">
      <c r="A9" s="22" t="s">
        <v>29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29</v>
      </c>
    </row>
    <row r="10" spans="1:15" ht="13.5">
      <c r="A10" s="2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76000</v>
      </c>
      <c r="N10" s="4">
        <f t="shared" si="0"/>
        <v>76000</v>
      </c>
      <c r="O10" s="22" t="s">
        <v>15</v>
      </c>
    </row>
    <row r="11" spans="1:15" ht="13.5">
      <c r="A11" s="16" t="s">
        <v>28</v>
      </c>
      <c r="B11" s="17">
        <f>SUM(B5:B10)</f>
        <v>196731</v>
      </c>
      <c r="C11" s="17">
        <f aca="true" t="shared" si="1" ref="C11:N11">SUM(C5:C10)</f>
        <v>84900</v>
      </c>
      <c r="D11" s="17">
        <f t="shared" si="1"/>
        <v>112600</v>
      </c>
      <c r="E11" s="17">
        <f t="shared" si="1"/>
        <v>68600</v>
      </c>
      <c r="F11" s="17">
        <f t="shared" si="1"/>
        <v>77700</v>
      </c>
      <c r="G11" s="17">
        <f t="shared" si="1"/>
        <v>21000</v>
      </c>
      <c r="H11" s="17">
        <f t="shared" si="1"/>
        <v>86500</v>
      </c>
      <c r="I11" s="17">
        <f t="shared" si="1"/>
        <v>105800</v>
      </c>
      <c r="J11" s="17">
        <f t="shared" si="1"/>
        <v>92000</v>
      </c>
      <c r="K11" s="17">
        <f t="shared" si="1"/>
        <v>89000</v>
      </c>
      <c r="L11" s="17">
        <f t="shared" si="1"/>
        <v>120300</v>
      </c>
      <c r="M11" s="17">
        <f t="shared" si="1"/>
        <v>162500</v>
      </c>
      <c r="N11" s="17">
        <f t="shared" si="1"/>
        <v>1217631</v>
      </c>
      <c r="O11" s="16" t="s">
        <v>28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43230</v>
      </c>
      <c r="C14" s="6">
        <v>40000</v>
      </c>
      <c r="D14" s="6">
        <v>16520</v>
      </c>
      <c r="E14" s="6">
        <v>51740</v>
      </c>
      <c r="F14" s="6">
        <v>24780</v>
      </c>
      <c r="G14" s="6">
        <v>48260</v>
      </c>
      <c r="H14" s="6">
        <v>33040</v>
      </c>
      <c r="I14" s="6">
        <v>41300</v>
      </c>
      <c r="J14" s="6">
        <v>34540</v>
      </c>
      <c r="K14" s="6">
        <v>33040</v>
      </c>
      <c r="L14" s="6">
        <v>48700</v>
      </c>
      <c r="M14" s="4">
        <v>33040</v>
      </c>
      <c r="N14" s="4">
        <f aca="true" t="shared" si="2" ref="N14:N23">SUM(B14:M14)</f>
        <v>448190</v>
      </c>
      <c r="O14" s="23" t="s">
        <v>19</v>
      </c>
    </row>
    <row r="15" spans="1:15" ht="13.5">
      <c r="A15" s="23" t="s">
        <v>20</v>
      </c>
      <c r="B15" s="4">
        <v>27676</v>
      </c>
      <c r="C15" s="4">
        <v>21940</v>
      </c>
      <c r="D15" s="4">
        <v>41840</v>
      </c>
      <c r="E15" s="4">
        <v>41840</v>
      </c>
      <c r="F15" s="4">
        <v>22940</v>
      </c>
      <c r="G15" s="4">
        <v>6519</v>
      </c>
      <c r="H15" s="4">
        <v>45620</v>
      </c>
      <c r="I15" s="4">
        <v>23488</v>
      </c>
      <c r="J15" s="4">
        <v>38396</v>
      </c>
      <c r="K15" s="4">
        <v>28725</v>
      </c>
      <c r="L15" s="4">
        <v>54860</v>
      </c>
      <c r="M15" s="4">
        <v>60370</v>
      </c>
      <c r="N15" s="4">
        <f t="shared" si="2"/>
        <v>414214</v>
      </c>
      <c r="O15" s="23" t="s">
        <v>20</v>
      </c>
    </row>
    <row r="16" spans="1:15" ht="13.5">
      <c r="A16" s="23" t="s">
        <v>32</v>
      </c>
      <c r="B16" s="4">
        <v>0</v>
      </c>
      <c r="C16" s="4">
        <v>0</v>
      </c>
      <c r="D16" s="4">
        <v>0</v>
      </c>
      <c r="E16" s="4">
        <v>629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2960</v>
      </c>
      <c r="N16" s="4">
        <f t="shared" si="2"/>
        <v>3589</v>
      </c>
      <c r="O16" s="23" t="s">
        <v>32</v>
      </c>
    </row>
    <row r="17" spans="1:15" ht="13.5">
      <c r="A17" s="23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f t="shared" si="2"/>
        <v>0</v>
      </c>
      <c r="O17" s="23" t="s">
        <v>21</v>
      </c>
    </row>
    <row r="18" spans="1:15" ht="13.5">
      <c r="A18" s="23" t="s">
        <v>35</v>
      </c>
      <c r="B18" s="4">
        <v>8060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59535</v>
      </c>
      <c r="N18" s="4">
        <f t="shared" si="2"/>
        <v>67595</v>
      </c>
      <c r="O18" s="23" t="s">
        <v>35</v>
      </c>
    </row>
    <row r="19" spans="1:15" ht="13.5">
      <c r="A19" s="23" t="s">
        <v>34</v>
      </c>
      <c r="B19" s="4">
        <v>0</v>
      </c>
      <c r="C19" s="4">
        <v>0</v>
      </c>
      <c r="D19" s="4">
        <v>4900</v>
      </c>
      <c r="E19" s="4">
        <v>3400</v>
      </c>
      <c r="F19" s="4">
        <v>0</v>
      </c>
      <c r="G19" s="4">
        <v>0</v>
      </c>
      <c r="H19" s="4">
        <v>5600</v>
      </c>
      <c r="I19" s="4">
        <v>0</v>
      </c>
      <c r="J19" s="4">
        <v>2800</v>
      </c>
      <c r="K19" s="4">
        <v>0</v>
      </c>
      <c r="L19" s="4">
        <v>0</v>
      </c>
      <c r="M19" s="4">
        <v>3500</v>
      </c>
      <c r="N19" s="4">
        <f t="shared" si="2"/>
        <v>20200</v>
      </c>
      <c r="O19" s="23" t="s">
        <v>34</v>
      </c>
    </row>
    <row r="20" spans="1:15" ht="13.5">
      <c r="A20" s="23" t="s">
        <v>36</v>
      </c>
      <c r="B20" s="4">
        <v>4233</v>
      </c>
      <c r="C20" s="4">
        <v>2625</v>
      </c>
      <c r="D20" s="4">
        <v>2625</v>
      </c>
      <c r="E20" s="4">
        <v>2625</v>
      </c>
      <c r="F20" s="4">
        <v>2625</v>
      </c>
      <c r="G20" s="4">
        <v>8225</v>
      </c>
      <c r="H20" s="4">
        <v>2625</v>
      </c>
      <c r="I20" s="4">
        <v>24675</v>
      </c>
      <c r="J20" s="4">
        <v>2625</v>
      </c>
      <c r="K20" s="4">
        <v>2625</v>
      </c>
      <c r="L20" s="4">
        <v>2625</v>
      </c>
      <c r="M20" s="4">
        <v>18186</v>
      </c>
      <c r="N20" s="4">
        <f t="shared" si="2"/>
        <v>76319</v>
      </c>
      <c r="O20" s="23" t="s">
        <v>36</v>
      </c>
    </row>
    <row r="21" spans="1:15" ht="13.5">
      <c r="A21" s="23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f t="shared" si="2"/>
        <v>0</v>
      </c>
      <c r="O21" s="23" t="s">
        <v>22</v>
      </c>
    </row>
    <row r="22" spans="1:15" ht="13.5">
      <c r="A22" s="23" t="s">
        <v>23</v>
      </c>
      <c r="B22" s="4">
        <v>38392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f t="shared" si="2"/>
        <v>38392</v>
      </c>
      <c r="O22" s="23" t="s">
        <v>23</v>
      </c>
    </row>
    <row r="23" spans="1:15" ht="13.5">
      <c r="A23" s="23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99366</v>
      </c>
      <c r="N23" s="4">
        <f t="shared" si="2"/>
        <v>99366</v>
      </c>
      <c r="O23" s="23" t="s">
        <v>24</v>
      </c>
    </row>
    <row r="24" spans="1:15" ht="13.5">
      <c r="A24" s="23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>
        <v>49766</v>
      </c>
      <c r="O24" s="23" t="s">
        <v>25</v>
      </c>
    </row>
    <row r="25" spans="1:15" ht="13.5">
      <c r="A25" s="16" t="s">
        <v>28</v>
      </c>
      <c r="B25" s="18">
        <f>SUM(B14:B24)</f>
        <v>121591</v>
      </c>
      <c r="C25" s="18">
        <f aca="true" t="shared" si="3" ref="C25:N25">SUM(C14:C24)</f>
        <v>64565</v>
      </c>
      <c r="D25" s="18">
        <f t="shared" si="3"/>
        <v>65885</v>
      </c>
      <c r="E25" s="18">
        <f t="shared" si="3"/>
        <v>100234</v>
      </c>
      <c r="F25" s="18">
        <f t="shared" si="3"/>
        <v>50345</v>
      </c>
      <c r="G25" s="18">
        <f t="shared" si="3"/>
        <v>63004</v>
      </c>
      <c r="H25" s="18">
        <f t="shared" si="3"/>
        <v>86885</v>
      </c>
      <c r="I25" s="18">
        <f t="shared" si="3"/>
        <v>89463</v>
      </c>
      <c r="J25" s="18">
        <f t="shared" si="3"/>
        <v>78361</v>
      </c>
      <c r="K25" s="18">
        <f t="shared" si="3"/>
        <v>64390</v>
      </c>
      <c r="L25" s="18">
        <f t="shared" si="3"/>
        <v>106185</v>
      </c>
      <c r="M25" s="18">
        <f t="shared" si="3"/>
        <v>276957</v>
      </c>
      <c r="N25" s="18">
        <f t="shared" si="3"/>
        <v>1217631</v>
      </c>
      <c r="O25" s="16" t="s">
        <v>28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31</v>
      </c>
      <c r="B27" s="25">
        <f>-B25+B11-B5</f>
        <v>-9099</v>
      </c>
      <c r="C27" s="25">
        <f aca="true" t="shared" si="4" ref="C27:L27">+C11-C25</f>
        <v>20335</v>
      </c>
      <c r="D27" s="25">
        <f t="shared" si="4"/>
        <v>46715</v>
      </c>
      <c r="E27" s="25">
        <f t="shared" si="4"/>
        <v>-31634</v>
      </c>
      <c r="F27" s="25">
        <f t="shared" si="4"/>
        <v>27355</v>
      </c>
      <c r="G27" s="25">
        <f t="shared" si="4"/>
        <v>-42004</v>
      </c>
      <c r="H27" s="25">
        <f t="shared" si="4"/>
        <v>-385</v>
      </c>
      <c r="I27" s="25">
        <f t="shared" si="4"/>
        <v>16337</v>
      </c>
      <c r="J27" s="25">
        <f t="shared" si="4"/>
        <v>13639</v>
      </c>
      <c r="K27" s="25">
        <f t="shared" si="4"/>
        <v>24610</v>
      </c>
      <c r="L27" s="25">
        <f t="shared" si="4"/>
        <v>14115</v>
      </c>
      <c r="M27" s="25">
        <f>+M11-M25+M24</f>
        <v>-114457</v>
      </c>
      <c r="N27" s="26">
        <f>SUM(B27:M27)</f>
        <v>-34473</v>
      </c>
      <c r="O27" s="19" t="s">
        <v>31</v>
      </c>
    </row>
    <row r="28" spans="1:15" ht="13.5">
      <c r="A28" s="20" t="s">
        <v>27</v>
      </c>
      <c r="B28" s="21">
        <f>+B11-B25</f>
        <v>75140</v>
      </c>
      <c r="C28" s="21">
        <f>+B28+C27</f>
        <v>95475</v>
      </c>
      <c r="D28" s="21">
        <f aca="true" t="shared" si="5" ref="D28:L28">+C28+D27</f>
        <v>142190</v>
      </c>
      <c r="E28" s="21">
        <f t="shared" si="5"/>
        <v>110556</v>
      </c>
      <c r="F28" s="21">
        <f t="shared" si="5"/>
        <v>137911</v>
      </c>
      <c r="G28" s="21">
        <f t="shared" si="5"/>
        <v>95907</v>
      </c>
      <c r="H28" s="21">
        <f t="shared" si="5"/>
        <v>95522</v>
      </c>
      <c r="I28" s="21">
        <f t="shared" si="5"/>
        <v>111859</v>
      </c>
      <c r="J28" s="21">
        <f t="shared" si="5"/>
        <v>125498</v>
      </c>
      <c r="K28" s="21">
        <f t="shared" si="5"/>
        <v>150108</v>
      </c>
      <c r="L28" s="21">
        <f t="shared" si="5"/>
        <v>164223</v>
      </c>
      <c r="M28" s="21">
        <f>+L28+M27</f>
        <v>49766</v>
      </c>
      <c r="N28" s="12"/>
      <c r="O28" s="20" t="s">
        <v>27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Katsushi</cp:lastModifiedBy>
  <cp:lastPrinted>2009-12-27T02:05:55Z</cp:lastPrinted>
  <dcterms:created xsi:type="dcterms:W3CDTF">2000-10-30T02:42:47Z</dcterms:created>
  <dcterms:modified xsi:type="dcterms:W3CDTF">2012-12-30T01:34:35Z</dcterms:modified>
  <cp:category/>
  <cp:version/>
  <cp:contentType/>
  <cp:contentStatus/>
</cp:coreProperties>
</file>