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<sst xmlns="http://schemas.openxmlformats.org/spreadsheetml/2006/main" count="65" uniqueCount="39">
  <si>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</si>
  <si>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</si>
  <si>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</si>
  <si>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</si>
  <si>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</si>
  <si>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</si>
  <si>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</si>
  <si>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</si>
  <si>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</si>
  <si>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</si>
  <si>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</si>
  <si>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</si>
  <si>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</si>
  <si>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</si>
  <si>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</si>
  <si>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</si>
  <si>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</si>
  <si>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</si>
  <si>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</si>
  <si>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</si>
  <si>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</si>
  <si>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</si>
  <si>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</si>
  <si>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</si>
  <si>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</si>
  <si>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</si>
  <si>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</si>
  <si>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</si>
  <si>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</si>
  <si>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</si>
  <si>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</si>
  <si>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</si>
  <si>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会費（小学生300大人500円）</t>
  </si>
  <si>
    <t>賞品・飲食物等購入費</t>
  </si>
  <si>
    <t>広告料・協賛金・慶弔費・御礼</t>
  </si>
  <si>
    <t xml:space="preserve"> </t>
  </si>
  <si>
    <t>平成２６年度ラブオールズ決算書</t>
  </si>
  <si>
    <t>備品・消耗品費</t>
  </si>
  <si>
    <t>大会参加費（団体登録料含）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</si>
</sst>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7" fontId="0" fillId="34" borderId="10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178" fontId="0" fillId="35" borderId="12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28" sqref="N28"/>
    </sheetView>
  </sheetViews>
  <sheetFormatPr defaultColWidth="9.00390625" defaultRowHeight="13.5"/>
  <cols>
    <col min="1" max="1" width="24.625" style="0" customWidth="1"/>
    <col min="2" max="12" width="8.625" style="0" customWidth="1"/>
    <col min="13" max="13" width="8.875" style="0" customWidth="1"/>
    <col min="14" max="14" width="10.625" style="0" customWidth="1"/>
    <col min="15" max="15" width="24.625" style="0" customWidth="1"/>
  </cols>
  <sheetData>
    <row r="1" ht="13.5">
      <c r="A1" s="1" t="s">
        <v>36</v>
      </c>
    </row>
    <row r="2" ht="13.5">
      <c r="A2" s="1"/>
    </row>
    <row r="3" spans="1:15" s="2" customFormat="1" ht="13.5">
      <c r="A3" s="14" t="s">
        <v>26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30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26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50826</v>
      </c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50826</v>
      </c>
      <c r="O5" s="22" t="s">
        <v>13</v>
      </c>
    </row>
    <row r="6" spans="1:15" ht="13.5">
      <c r="A6" s="22" t="s">
        <v>32</v>
      </c>
      <c r="B6" s="4">
        <v>91600</v>
      </c>
      <c r="C6" s="4">
        <v>93800</v>
      </c>
      <c r="D6" s="4">
        <v>96300</v>
      </c>
      <c r="E6" s="4">
        <v>84800</v>
      </c>
      <c r="F6" s="4">
        <v>92900</v>
      </c>
      <c r="G6" s="4">
        <v>92000</v>
      </c>
      <c r="H6" s="4">
        <v>88700</v>
      </c>
      <c r="I6" s="4">
        <v>73800</v>
      </c>
      <c r="J6" s="4">
        <v>71300</v>
      </c>
      <c r="K6" s="4">
        <v>81600</v>
      </c>
      <c r="L6" s="4">
        <v>117300</v>
      </c>
      <c r="M6" s="4">
        <v>62800</v>
      </c>
      <c r="N6" s="4">
        <f t="shared" si="0"/>
        <v>1046900</v>
      </c>
      <c r="O6" s="22" t="s">
        <v>32</v>
      </c>
    </row>
    <row r="7" spans="1:15" ht="13.5">
      <c r="A7" s="22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22" t="s">
        <v>16</v>
      </c>
    </row>
    <row r="8" spans="1:15" ht="13.5">
      <c r="A8" s="22" t="s">
        <v>14</v>
      </c>
      <c r="B8" s="4">
        <v>22600</v>
      </c>
      <c r="C8" s="4">
        <v>0</v>
      </c>
      <c r="D8" s="4">
        <v>0</v>
      </c>
      <c r="E8" s="4">
        <v>0</v>
      </c>
      <c r="F8" s="4">
        <v>20561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43161</v>
      </c>
      <c r="O8" s="22" t="s">
        <v>14</v>
      </c>
    </row>
    <row r="9" spans="1:15" ht="13.5">
      <c r="A9" s="22" t="s">
        <v>29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29</v>
      </c>
    </row>
    <row r="10" spans="1:15" ht="13.5">
      <c r="A10" s="22" t="s">
        <v>15</v>
      </c>
      <c r="B10" s="4">
        <v>24000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46000</v>
      </c>
      <c r="N10" s="4">
        <f t="shared" si="0"/>
        <v>70000</v>
      </c>
      <c r="O10" s="22" t="s">
        <v>15</v>
      </c>
    </row>
    <row r="11" spans="1:15" ht="13.5">
      <c r="A11" s="16" t="s">
        <v>28</v>
      </c>
      <c r="B11" s="17">
        <f>SUM(B5:B10)</f>
        <v>189026</v>
      </c>
      <c r="C11" s="17">
        <f aca="true" t="shared" si="1" ref="C11:N11">SUM(C5:C10)</f>
        <v>93800</v>
      </c>
      <c r="D11" s="17">
        <f t="shared" si="1"/>
        <v>96300</v>
      </c>
      <c r="E11" s="17">
        <f t="shared" si="1"/>
        <v>84800</v>
      </c>
      <c r="F11" s="17">
        <f t="shared" si="1"/>
        <v>113461</v>
      </c>
      <c r="G11" s="17">
        <f t="shared" si="1"/>
        <v>92000</v>
      </c>
      <c r="H11" s="17">
        <f t="shared" si="1"/>
        <v>88700</v>
      </c>
      <c r="I11" s="17">
        <f t="shared" si="1"/>
        <v>73800</v>
      </c>
      <c r="J11" s="17">
        <f t="shared" si="1"/>
        <v>71300</v>
      </c>
      <c r="K11" s="17">
        <f t="shared" si="1"/>
        <v>81600</v>
      </c>
      <c r="L11" s="17">
        <f t="shared" si="1"/>
        <v>117300</v>
      </c>
      <c r="M11" s="17">
        <f t="shared" si="1"/>
        <v>108800</v>
      </c>
      <c r="N11" s="17">
        <f t="shared" si="1"/>
        <v>1210887</v>
      </c>
      <c r="O11" s="16" t="s">
        <v>28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43160</v>
      </c>
      <c r="C14" s="6">
        <v>33040</v>
      </c>
      <c r="D14" s="6">
        <v>43220</v>
      </c>
      <c r="E14" s="6">
        <v>34068</v>
      </c>
      <c r="F14" s="6">
        <v>45345</v>
      </c>
      <c r="G14" s="6">
        <v>25551</v>
      </c>
      <c r="H14" s="6">
        <v>25551</v>
      </c>
      <c r="I14" s="6">
        <v>34068</v>
      </c>
      <c r="J14" s="6">
        <v>25551</v>
      </c>
      <c r="K14" s="6">
        <v>42585</v>
      </c>
      <c r="L14" s="6">
        <v>25551</v>
      </c>
      <c r="M14" s="4">
        <v>38963</v>
      </c>
      <c r="N14" s="4">
        <f>SUM(B14:M14)</f>
        <v>416653</v>
      </c>
      <c r="O14" s="23" t="s">
        <v>19</v>
      </c>
    </row>
    <row r="15" spans="1:15" ht="13.5">
      <c r="A15" s="23" t="s">
        <v>20</v>
      </c>
      <c r="B15" s="4">
        <v>32940</v>
      </c>
      <c r="C15" s="4">
        <v>38110</v>
      </c>
      <c r="D15" s="4">
        <v>31110</v>
      </c>
      <c r="E15" s="4">
        <v>41480</v>
      </c>
      <c r="F15" s="4">
        <v>41480</v>
      </c>
      <c r="G15" s="4">
        <v>51970</v>
      </c>
      <c r="H15" s="4">
        <v>51840</v>
      </c>
      <c r="I15" s="4">
        <v>51840</v>
      </c>
      <c r="J15" s="4">
        <v>25920</v>
      </c>
      <c r="K15" s="4">
        <v>51840</v>
      </c>
      <c r="L15" s="4">
        <v>57880</v>
      </c>
      <c r="M15" s="4">
        <v>25920</v>
      </c>
      <c r="N15" s="4">
        <f aca="true" t="shared" si="2" ref="N15:N24">SUM(B15:M15)</f>
        <v>502330</v>
      </c>
      <c r="O15" s="23" t="s">
        <v>20</v>
      </c>
    </row>
    <row r="16" spans="1:15" ht="13.5">
      <c r="A16" s="23" t="s">
        <v>37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2"/>
        <v>0</v>
      </c>
      <c r="O16" s="23" t="s">
        <v>37</v>
      </c>
    </row>
    <row r="17" spans="1:15" ht="13.5">
      <c r="A17" s="2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6870</v>
      </c>
      <c r="M17" s="4">
        <v>0</v>
      </c>
      <c r="N17" s="4">
        <f t="shared" si="2"/>
        <v>6870</v>
      </c>
      <c r="O17" s="23" t="s">
        <v>21</v>
      </c>
    </row>
    <row r="18" spans="1:15" ht="13.5">
      <c r="A18" s="23" t="s">
        <v>33</v>
      </c>
      <c r="B18" s="4">
        <v>2738</v>
      </c>
      <c r="C18" s="4">
        <v>0</v>
      </c>
      <c r="D18" s="4">
        <v>0</v>
      </c>
      <c r="E18" s="4">
        <v>0</v>
      </c>
      <c r="F18" s="4">
        <v>19398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38880</v>
      </c>
      <c r="N18" s="4">
        <f t="shared" si="2"/>
        <v>61016</v>
      </c>
      <c r="O18" s="23" t="s">
        <v>33</v>
      </c>
    </row>
    <row r="19" spans="1:15" ht="13.5">
      <c r="A19" s="23" t="s">
        <v>38</v>
      </c>
      <c r="B19" s="4">
        <v>1400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5900</v>
      </c>
      <c r="I19" s="4">
        <v>0</v>
      </c>
      <c r="J19" s="4">
        <v>1400</v>
      </c>
      <c r="K19" s="4">
        <v>0</v>
      </c>
      <c r="L19" s="4">
        <v>0</v>
      </c>
      <c r="M19" s="4">
        <v>7000</v>
      </c>
      <c r="N19" s="4">
        <f t="shared" si="2"/>
        <v>15700</v>
      </c>
      <c r="O19" s="23" t="s">
        <v>38</v>
      </c>
    </row>
    <row r="20" spans="1:15" ht="13.5">
      <c r="A20" s="23" t="s">
        <v>34</v>
      </c>
      <c r="B20" s="4">
        <v>5025</v>
      </c>
      <c r="C20" s="4">
        <v>7875</v>
      </c>
      <c r="D20" s="4">
        <v>2625</v>
      </c>
      <c r="E20" s="4">
        <v>2625</v>
      </c>
      <c r="F20" s="4">
        <v>3064</v>
      </c>
      <c r="G20" s="4">
        <v>2625</v>
      </c>
      <c r="H20" s="4">
        <v>2625</v>
      </c>
      <c r="I20" s="4">
        <v>2625</v>
      </c>
      <c r="J20" s="4">
        <v>2625</v>
      </c>
      <c r="K20" s="4">
        <v>2625</v>
      </c>
      <c r="L20" s="4">
        <v>2625</v>
      </c>
      <c r="M20" s="4">
        <v>18630</v>
      </c>
      <c r="N20" s="4">
        <f t="shared" si="2"/>
        <v>55594</v>
      </c>
      <c r="O20" s="23" t="s">
        <v>34</v>
      </c>
    </row>
    <row r="21" spans="1:15" ht="13.5">
      <c r="A21" s="23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2"/>
        <v>0</v>
      </c>
      <c r="O21" s="23" t="s">
        <v>22</v>
      </c>
    </row>
    <row r="22" spans="1:15" ht="13.5">
      <c r="A22" s="23" t="s">
        <v>23</v>
      </c>
      <c r="B22" s="4">
        <v>22600</v>
      </c>
      <c r="C22" s="4">
        <v>0</v>
      </c>
      <c r="D22" s="4">
        <v>0</v>
      </c>
      <c r="E22" s="4">
        <v>0</v>
      </c>
      <c r="F22" s="4">
        <v>20561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f t="shared" si="2"/>
        <v>43161</v>
      </c>
      <c r="O22" s="23" t="s">
        <v>23</v>
      </c>
    </row>
    <row r="23" spans="1:15" ht="13.5">
      <c r="A23" s="23" t="s">
        <v>24</v>
      </c>
      <c r="B23" s="4">
        <v>39650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67484</v>
      </c>
      <c r="N23" s="4">
        <f t="shared" si="2"/>
        <v>107134</v>
      </c>
      <c r="O23" s="23" t="s">
        <v>24</v>
      </c>
    </row>
    <row r="24" spans="1:15" ht="13.5">
      <c r="A24" s="23" t="s">
        <v>25</v>
      </c>
      <c r="B24" s="4"/>
      <c r="C24" s="4"/>
      <c r="D24" s="4" t="s">
        <v>35</v>
      </c>
      <c r="E24" s="4"/>
      <c r="F24" s="4"/>
      <c r="G24" s="4"/>
      <c r="H24" s="4"/>
      <c r="I24" s="4"/>
      <c r="J24" s="4"/>
      <c r="K24" s="4"/>
      <c r="L24" s="4"/>
      <c r="M24" s="4">
        <v>2429</v>
      </c>
      <c r="N24" s="4">
        <f t="shared" si="2"/>
        <v>2429</v>
      </c>
      <c r="O24" s="23" t="s">
        <v>25</v>
      </c>
    </row>
    <row r="25" spans="1:15" ht="13.5">
      <c r="A25" s="16" t="s">
        <v>28</v>
      </c>
      <c r="B25" s="18">
        <f>SUM(B14:B24)</f>
        <v>147513</v>
      </c>
      <c r="C25" s="18">
        <f aca="true" t="shared" si="3" ref="C25:N25">SUM(C14:C24)</f>
        <v>79025</v>
      </c>
      <c r="D25" s="18">
        <f t="shared" si="3"/>
        <v>76955</v>
      </c>
      <c r="E25" s="18">
        <f t="shared" si="3"/>
        <v>78173</v>
      </c>
      <c r="F25" s="18">
        <f t="shared" si="3"/>
        <v>129848</v>
      </c>
      <c r="G25" s="18">
        <f t="shared" si="3"/>
        <v>80146</v>
      </c>
      <c r="H25" s="18">
        <f t="shared" si="3"/>
        <v>85916</v>
      </c>
      <c r="I25" s="18">
        <f t="shared" si="3"/>
        <v>88533</v>
      </c>
      <c r="J25" s="18">
        <f t="shared" si="3"/>
        <v>55496</v>
      </c>
      <c r="K25" s="18">
        <f t="shared" si="3"/>
        <v>97050</v>
      </c>
      <c r="L25" s="18">
        <f t="shared" si="3"/>
        <v>92926</v>
      </c>
      <c r="M25" s="18">
        <f t="shared" si="3"/>
        <v>199306</v>
      </c>
      <c r="N25" s="18">
        <f t="shared" si="3"/>
        <v>1210887</v>
      </c>
      <c r="O25" s="16" t="s">
        <v>28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31</v>
      </c>
      <c r="B27" s="25">
        <f>-B25+B11-B5</f>
        <v>-9313</v>
      </c>
      <c r="C27" s="25">
        <f aca="true" t="shared" si="4" ref="C27:L27">+C11-C25</f>
        <v>14775</v>
      </c>
      <c r="D27" s="25">
        <f t="shared" si="4"/>
        <v>19345</v>
      </c>
      <c r="E27" s="25">
        <f t="shared" si="4"/>
        <v>6627</v>
      </c>
      <c r="F27" s="25">
        <f t="shared" si="4"/>
        <v>-16387</v>
      </c>
      <c r="G27" s="25">
        <f t="shared" si="4"/>
        <v>11854</v>
      </c>
      <c r="H27" s="25">
        <f t="shared" si="4"/>
        <v>2784</v>
      </c>
      <c r="I27" s="25">
        <f t="shared" si="4"/>
        <v>-14733</v>
      </c>
      <c r="J27" s="25">
        <f t="shared" si="4"/>
        <v>15804</v>
      </c>
      <c r="K27" s="25">
        <f t="shared" si="4"/>
        <v>-15450</v>
      </c>
      <c r="L27" s="25">
        <f t="shared" si="4"/>
        <v>24374</v>
      </c>
      <c r="M27" s="25">
        <f>+M11-M25+M24</f>
        <v>-88077</v>
      </c>
      <c r="N27" s="26">
        <f>SUM(B27:M27)</f>
        <v>-48397</v>
      </c>
      <c r="O27" s="19" t="s">
        <v>31</v>
      </c>
    </row>
    <row r="28" spans="1:15" ht="13.5">
      <c r="A28" s="20" t="s">
        <v>27</v>
      </c>
      <c r="B28" s="21">
        <f>+B11-B25</f>
        <v>41513</v>
      </c>
      <c r="C28" s="21">
        <f>+B28+C27</f>
        <v>56288</v>
      </c>
      <c r="D28" s="21">
        <f aca="true" t="shared" si="5" ref="D28:L28">+C28+D27</f>
        <v>75633</v>
      </c>
      <c r="E28" s="21">
        <f t="shared" si="5"/>
        <v>82260</v>
      </c>
      <c r="F28" s="21">
        <f t="shared" si="5"/>
        <v>65873</v>
      </c>
      <c r="G28" s="21">
        <f t="shared" si="5"/>
        <v>77727</v>
      </c>
      <c r="H28" s="21">
        <f t="shared" si="5"/>
        <v>80511</v>
      </c>
      <c r="I28" s="21">
        <f t="shared" si="5"/>
        <v>65778</v>
      </c>
      <c r="J28" s="21">
        <f t="shared" si="5"/>
        <v>81582</v>
      </c>
      <c r="K28" s="21">
        <f t="shared" si="5"/>
        <v>66132</v>
      </c>
      <c r="L28" s="21">
        <f t="shared" si="5"/>
        <v>90506</v>
      </c>
      <c r="M28" s="21">
        <f>+L28+M27</f>
        <v>2429</v>
      </c>
      <c r="N28" s="12"/>
      <c r="O28" s="20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Katsushi</cp:lastModifiedBy>
  <cp:lastPrinted>2014-12-29T01:23:58Z</cp:lastPrinted>
  <dcterms:created xsi:type="dcterms:W3CDTF">2000-10-30T02:42:47Z</dcterms:created>
  <dcterms:modified xsi:type="dcterms:W3CDTF">2014-12-29T01:34:48Z</dcterms:modified>
  <cp:category/>
  <cp:version/>
  <cp:contentType/>
  <cp:contentStatus/>
</cp:coreProperties>
</file>