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700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<sst xmlns="http://schemas.openxmlformats.org/spreadsheetml/2006/main" count="65" uniqueCount="39">
  <si>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</si>
  <si>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</si>
  <si>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</si>
  <si>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</si>
  <si>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</si>
  <si>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</si>
  <si>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</si>
  <si>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</si>
  <si>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１０月</t>
  </si>
  <si>
    <t>１１月</t>
  </si>
  <si>
    <t>１２月</t>
  </si>
  <si>
    <t>合計</t>
  </si>
  <si>
    <t>《収入の部》</t>
  </si>
  <si>
    <t>前年度からの繰越</t>
  </si>
  <si>
    <t>立替金入金</t>
  </si>
  <si>
    <t>親睦会会費</t>
  </si>
  <si>
    <t>借入金</t>
  </si>
  <si>
    <t>　</t>
  </si>
  <si>
    <t>《支出の部》</t>
  </si>
  <si>
    <t>体育館使用料（照明込）</t>
  </si>
  <si>
    <t>シャトル購入費</t>
  </si>
  <si>
    <t>通信・印刷費</t>
  </si>
  <si>
    <t>借入金返金</t>
  </si>
  <si>
    <t>立替金支払い</t>
  </si>
  <si>
    <t>親睦会費用</t>
  </si>
  <si>
    <t>次年度へ繰越</t>
  </si>
  <si>
    <t>項　　目</t>
  </si>
  <si>
    <t>差引残高</t>
  </si>
  <si>
    <t>合　　計</t>
  </si>
  <si>
    <t>寄付・余剰金・返金</t>
  </si>
  <si>
    <t>９月</t>
  </si>
  <si>
    <t>月別収支(繰越除く）</t>
  </si>
  <si>
    <t>会費（小学生300大人500円）</t>
  </si>
  <si>
    <t>賞品・飲食物等購入費</t>
  </si>
  <si>
    <t>広告料・協賛金・慶弔費・御礼</t>
  </si>
  <si>
    <t xml:space="preserve"> </t>
  </si>
  <si>
    <t>備品・消耗品費</t>
  </si>
  <si>
    <t>大会参加費（団体登録料含）</t>
  </si>
  <si>
    <t>平成２７年度ラブオールズ決算書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</si>
</sst>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HG創英角ｺﾞｼｯｸUB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7" xfId="0" applyNumberFormat="1" applyBorder="1" applyAlignment="1">
      <alignment/>
    </xf>
    <xf numFmtId="0" fontId="0" fillId="0" borderId="14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77" fontId="0" fillId="34" borderId="10" xfId="0" applyNumberFormat="1" applyFill="1" applyBorder="1" applyAlignment="1">
      <alignment/>
    </xf>
    <xf numFmtId="177" fontId="0" fillId="34" borderId="18" xfId="0" applyNumberForma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177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3" fillId="39" borderId="14" xfId="0" applyFont="1" applyFill="1" applyBorder="1" applyAlignment="1">
      <alignment horizontal="center"/>
    </xf>
    <xf numFmtId="178" fontId="0" fillId="35" borderId="12" xfId="0" applyNumberFormat="1" applyFill="1" applyBorder="1" applyAlignment="1">
      <alignment/>
    </xf>
    <xf numFmtId="178" fontId="0" fillId="35" borderId="10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N28" sqref="N28"/>
    </sheetView>
  </sheetViews>
  <sheetFormatPr defaultColWidth="9.00390625" defaultRowHeight="13.5"/>
  <cols>
    <col min="1" max="1" width="24.625" style="0" customWidth="1"/>
    <col min="2" max="12" width="8.625" style="0" customWidth="1"/>
    <col min="13" max="13" width="8.875" style="0" customWidth="1"/>
    <col min="14" max="14" width="10.625" style="0" customWidth="1"/>
    <col min="15" max="15" width="24.625" style="0" customWidth="1"/>
  </cols>
  <sheetData>
    <row r="1" ht="13.5">
      <c r="A1" s="1" t="s">
        <v>38</v>
      </c>
    </row>
    <row r="2" ht="13.5">
      <c r="A2" s="1"/>
    </row>
    <row r="3" spans="1:15" s="2" customFormat="1" ht="13.5">
      <c r="A3" s="14" t="s">
        <v>26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30</v>
      </c>
      <c r="K3" s="15" t="s">
        <v>8</v>
      </c>
      <c r="L3" s="15" t="s">
        <v>9</v>
      </c>
      <c r="M3" s="14" t="s">
        <v>10</v>
      </c>
      <c r="N3" s="14" t="s">
        <v>11</v>
      </c>
      <c r="O3" s="14" t="s">
        <v>26</v>
      </c>
    </row>
    <row r="4" spans="1:15" ht="13.5">
      <c r="A4" s="24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5"/>
      <c r="N4" s="3"/>
      <c r="O4" s="24" t="s">
        <v>12</v>
      </c>
    </row>
    <row r="5" spans="1:15" ht="13.5">
      <c r="A5" s="22" t="s">
        <v>13</v>
      </c>
      <c r="B5" s="6">
        <v>2429</v>
      </c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4">
        <f aca="true" t="shared" si="0" ref="N5:N10">SUM(B5:M5)</f>
        <v>2429</v>
      </c>
      <c r="O5" s="22" t="s">
        <v>13</v>
      </c>
    </row>
    <row r="6" spans="1:15" ht="13.5">
      <c r="A6" s="22" t="s">
        <v>32</v>
      </c>
      <c r="B6" s="4">
        <v>90300</v>
      </c>
      <c r="C6" s="4">
        <v>97500</v>
      </c>
      <c r="D6" s="4">
        <v>109500</v>
      </c>
      <c r="E6" s="4">
        <v>97800</v>
      </c>
      <c r="F6" s="4">
        <v>109800</v>
      </c>
      <c r="G6" s="4">
        <v>115500</v>
      </c>
      <c r="H6" s="4">
        <v>129000</v>
      </c>
      <c r="I6" s="4">
        <v>40100</v>
      </c>
      <c r="J6" s="4">
        <v>81500</v>
      </c>
      <c r="K6" s="4">
        <v>124200</v>
      </c>
      <c r="L6" s="4">
        <v>90500</v>
      </c>
      <c r="M6" s="4">
        <v>80500</v>
      </c>
      <c r="N6" s="4">
        <f t="shared" si="0"/>
        <v>1166200</v>
      </c>
      <c r="O6" s="22" t="s">
        <v>32</v>
      </c>
    </row>
    <row r="7" spans="1:15" ht="13.5">
      <c r="A7" s="22" t="s">
        <v>16</v>
      </c>
      <c r="B7" s="4">
        <v>50000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 t="shared" si="0"/>
        <v>50000</v>
      </c>
      <c r="O7" s="22" t="s">
        <v>16</v>
      </c>
    </row>
    <row r="8" spans="1:15" ht="13.5">
      <c r="A8" s="22" t="s">
        <v>14</v>
      </c>
      <c r="B8" s="4">
        <v>15061</v>
      </c>
      <c r="C8" s="4">
        <v>0</v>
      </c>
      <c r="D8" s="4">
        <v>0</v>
      </c>
      <c r="E8" s="4">
        <v>0</v>
      </c>
      <c r="F8" s="4">
        <v>28200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f t="shared" si="0"/>
        <v>43261</v>
      </c>
      <c r="O8" s="22" t="s">
        <v>14</v>
      </c>
    </row>
    <row r="9" spans="1:15" ht="13.5">
      <c r="A9" s="22" t="s">
        <v>29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f t="shared" si="0"/>
        <v>0</v>
      </c>
      <c r="O9" s="22" t="s">
        <v>29</v>
      </c>
    </row>
    <row r="10" spans="1:15" ht="13.5">
      <c r="A10" s="22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51500</v>
      </c>
      <c r="N10" s="4">
        <f t="shared" si="0"/>
        <v>51500</v>
      </c>
      <c r="O10" s="22" t="s">
        <v>15</v>
      </c>
    </row>
    <row r="11" spans="1:15" ht="13.5">
      <c r="A11" s="16" t="s">
        <v>28</v>
      </c>
      <c r="B11" s="17">
        <f>SUM(B5:B10)</f>
        <v>157790</v>
      </c>
      <c r="C11" s="17">
        <f aca="true" t="shared" si="1" ref="C11:N11">SUM(C5:C10)</f>
        <v>97500</v>
      </c>
      <c r="D11" s="17">
        <f t="shared" si="1"/>
        <v>109500</v>
      </c>
      <c r="E11" s="17">
        <f t="shared" si="1"/>
        <v>97800</v>
      </c>
      <c r="F11" s="17">
        <f t="shared" si="1"/>
        <v>138000</v>
      </c>
      <c r="G11" s="17">
        <f t="shared" si="1"/>
        <v>115500</v>
      </c>
      <c r="H11" s="17">
        <f t="shared" si="1"/>
        <v>129000</v>
      </c>
      <c r="I11" s="17">
        <f t="shared" si="1"/>
        <v>40100</v>
      </c>
      <c r="J11" s="17">
        <f t="shared" si="1"/>
        <v>81500</v>
      </c>
      <c r="K11" s="17">
        <f t="shared" si="1"/>
        <v>124200</v>
      </c>
      <c r="L11" s="17">
        <f t="shared" si="1"/>
        <v>90500</v>
      </c>
      <c r="M11" s="17">
        <f t="shared" si="1"/>
        <v>132000</v>
      </c>
      <c r="N11" s="17">
        <f t="shared" si="1"/>
        <v>1313390</v>
      </c>
      <c r="O11" s="16" t="s">
        <v>28</v>
      </c>
    </row>
    <row r="12" spans="1:15" ht="13.5">
      <c r="A12" s="8" t="s">
        <v>17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"/>
      <c r="N12" s="10"/>
      <c r="O12" s="8" t="s">
        <v>17</v>
      </c>
    </row>
    <row r="13" spans="1:15" ht="13.5">
      <c r="A13" s="24" t="s">
        <v>18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24" t="s">
        <v>18</v>
      </c>
    </row>
    <row r="14" spans="1:15" ht="13.5">
      <c r="A14" s="23" t="s">
        <v>19</v>
      </c>
      <c r="B14" s="6">
        <v>51102</v>
      </c>
      <c r="C14" s="6">
        <v>34068</v>
      </c>
      <c r="D14" s="6">
        <v>25551</v>
      </c>
      <c r="E14" s="6">
        <v>51554</v>
      </c>
      <c r="F14" s="6">
        <v>47113</v>
      </c>
      <c r="G14" s="6">
        <v>25551</v>
      </c>
      <c r="H14" s="6">
        <v>34068</v>
      </c>
      <c r="I14" s="6">
        <v>25551</v>
      </c>
      <c r="J14" s="6">
        <v>42585</v>
      </c>
      <c r="K14" s="6">
        <v>42585</v>
      </c>
      <c r="L14" s="6">
        <v>38627</v>
      </c>
      <c r="M14" s="4">
        <v>34068</v>
      </c>
      <c r="N14" s="4">
        <f>SUM(B14:M14)</f>
        <v>452423</v>
      </c>
      <c r="O14" s="23" t="s">
        <v>19</v>
      </c>
    </row>
    <row r="15" spans="1:15" ht="13.5">
      <c r="A15" s="23" t="s">
        <v>20</v>
      </c>
      <c r="B15" s="4">
        <v>32810</v>
      </c>
      <c r="C15" s="4">
        <v>65621</v>
      </c>
      <c r="D15" s="4">
        <v>32810</v>
      </c>
      <c r="E15" s="4">
        <v>43647</v>
      </c>
      <c r="F15" s="4">
        <v>31951</v>
      </c>
      <c r="G15" s="4">
        <v>63902</v>
      </c>
      <c r="H15" s="4">
        <v>63900</v>
      </c>
      <c r="I15" s="4">
        <v>0</v>
      </c>
      <c r="J15" s="4">
        <v>31950</v>
      </c>
      <c r="K15" s="4">
        <v>31950</v>
      </c>
      <c r="L15" s="4">
        <v>63900</v>
      </c>
      <c r="M15" s="4">
        <v>63900</v>
      </c>
      <c r="N15" s="4">
        <f aca="true" t="shared" si="2" ref="N15:N24">SUM(B15:M15)</f>
        <v>526341</v>
      </c>
      <c r="O15" s="23" t="s">
        <v>20</v>
      </c>
    </row>
    <row r="16" spans="1:15" ht="13.5">
      <c r="A16" s="23" t="s">
        <v>36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f t="shared" si="2"/>
        <v>0</v>
      </c>
      <c r="O16" s="23" t="s">
        <v>36</v>
      </c>
    </row>
    <row r="17" spans="1:15" ht="13.5">
      <c r="A17" s="23" t="s">
        <v>21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f t="shared" si="2"/>
        <v>0</v>
      </c>
      <c r="O17" s="23" t="s">
        <v>21</v>
      </c>
    </row>
    <row r="18" spans="1:15" ht="13.5">
      <c r="A18" s="23" t="s">
        <v>33</v>
      </c>
      <c r="B18" s="4">
        <v>0</v>
      </c>
      <c r="C18" s="4">
        <v>0</v>
      </c>
      <c r="D18" s="4">
        <v>0</v>
      </c>
      <c r="E18" s="4">
        <v>0</v>
      </c>
      <c r="F18" s="4">
        <v>8820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73231</v>
      </c>
      <c r="M18" s="4">
        <v>0</v>
      </c>
      <c r="N18" s="4">
        <f t="shared" si="2"/>
        <v>82051</v>
      </c>
      <c r="O18" s="23" t="s">
        <v>33</v>
      </c>
    </row>
    <row r="19" spans="1:15" ht="13.5">
      <c r="A19" s="23" t="s">
        <v>37</v>
      </c>
      <c r="B19" s="4">
        <v>3000</v>
      </c>
      <c r="C19" s="4">
        <v>0</v>
      </c>
      <c r="D19" s="4">
        <v>6200</v>
      </c>
      <c r="E19" s="4">
        <v>4800</v>
      </c>
      <c r="F19" s="4">
        <v>0</v>
      </c>
      <c r="G19" s="4">
        <v>4200</v>
      </c>
      <c r="H19" s="4">
        <v>0</v>
      </c>
      <c r="I19" s="4">
        <v>0</v>
      </c>
      <c r="J19" s="4">
        <v>2800</v>
      </c>
      <c r="K19" s="4">
        <v>0</v>
      </c>
      <c r="L19" s="4">
        <v>0</v>
      </c>
      <c r="M19" s="4">
        <v>4500</v>
      </c>
      <c r="N19" s="4">
        <f t="shared" si="2"/>
        <v>25500</v>
      </c>
      <c r="O19" s="23" t="s">
        <v>37</v>
      </c>
    </row>
    <row r="20" spans="1:15" ht="13.5">
      <c r="A20" s="23" t="s">
        <v>34</v>
      </c>
      <c r="B20" s="4">
        <v>3564</v>
      </c>
      <c r="C20" s="4">
        <v>2625</v>
      </c>
      <c r="D20" s="4">
        <v>2625</v>
      </c>
      <c r="E20" s="4">
        <v>2625</v>
      </c>
      <c r="F20" s="4">
        <v>4425</v>
      </c>
      <c r="G20" s="4">
        <v>2625</v>
      </c>
      <c r="H20" s="4">
        <v>2625</v>
      </c>
      <c r="I20" s="4">
        <v>2625</v>
      </c>
      <c r="J20" s="4">
        <v>2625</v>
      </c>
      <c r="K20" s="4">
        <v>2625</v>
      </c>
      <c r="L20" s="4">
        <v>11373</v>
      </c>
      <c r="M20" s="4">
        <v>2625</v>
      </c>
      <c r="N20" s="4">
        <f t="shared" si="2"/>
        <v>42987</v>
      </c>
      <c r="O20" s="23" t="s">
        <v>34</v>
      </c>
    </row>
    <row r="21" spans="1:15" ht="13.5">
      <c r="A21" s="23" t="s">
        <v>22</v>
      </c>
      <c r="B21" s="4">
        <v>0</v>
      </c>
      <c r="C21" s="4">
        <v>0</v>
      </c>
      <c r="D21" s="4">
        <v>50000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f t="shared" si="2"/>
        <v>50000</v>
      </c>
      <c r="O21" s="23" t="s">
        <v>22</v>
      </c>
    </row>
    <row r="22" spans="1:15" ht="13.5">
      <c r="A22" s="23" t="s">
        <v>23</v>
      </c>
      <c r="B22" s="4">
        <v>15061</v>
      </c>
      <c r="C22" s="4">
        <v>0</v>
      </c>
      <c r="D22" s="4">
        <v>0</v>
      </c>
      <c r="E22" s="4">
        <v>0</v>
      </c>
      <c r="F22" s="4">
        <v>28200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f t="shared" si="2"/>
        <v>43261</v>
      </c>
      <c r="O22" s="23" t="s">
        <v>23</v>
      </c>
    </row>
    <row r="23" spans="1:15" ht="13.5">
      <c r="A23" s="23" t="s">
        <v>24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70335</v>
      </c>
      <c r="N23" s="4">
        <f t="shared" si="2"/>
        <v>70335</v>
      </c>
      <c r="O23" s="23" t="s">
        <v>24</v>
      </c>
    </row>
    <row r="24" spans="1:15" ht="13.5">
      <c r="A24" s="23" t="s">
        <v>25</v>
      </c>
      <c r="B24" s="4"/>
      <c r="C24" s="4"/>
      <c r="D24" s="4" t="s">
        <v>35</v>
      </c>
      <c r="E24" s="4"/>
      <c r="F24" s="4"/>
      <c r="G24" s="4"/>
      <c r="H24" s="4"/>
      <c r="I24" s="4"/>
      <c r="J24" s="4"/>
      <c r="K24" s="4"/>
      <c r="L24" s="4"/>
      <c r="M24" s="4">
        <v>20492</v>
      </c>
      <c r="N24" s="4">
        <f t="shared" si="2"/>
        <v>20492</v>
      </c>
      <c r="O24" s="23" t="s">
        <v>25</v>
      </c>
    </row>
    <row r="25" spans="1:15" ht="13.5">
      <c r="A25" s="16" t="s">
        <v>28</v>
      </c>
      <c r="B25" s="18">
        <f>SUM(B14:B24)</f>
        <v>105537</v>
      </c>
      <c r="C25" s="18">
        <f aca="true" t="shared" si="3" ref="C25:N25">SUM(C14:C24)</f>
        <v>102314</v>
      </c>
      <c r="D25" s="18">
        <f t="shared" si="3"/>
        <v>117186</v>
      </c>
      <c r="E25" s="18">
        <f t="shared" si="3"/>
        <v>102626</v>
      </c>
      <c r="F25" s="18">
        <f t="shared" si="3"/>
        <v>120509</v>
      </c>
      <c r="G25" s="18">
        <f t="shared" si="3"/>
        <v>96278</v>
      </c>
      <c r="H25" s="18">
        <f t="shared" si="3"/>
        <v>100593</v>
      </c>
      <c r="I25" s="18">
        <f t="shared" si="3"/>
        <v>28176</v>
      </c>
      <c r="J25" s="18">
        <f t="shared" si="3"/>
        <v>79960</v>
      </c>
      <c r="K25" s="18">
        <f t="shared" si="3"/>
        <v>77160</v>
      </c>
      <c r="L25" s="18">
        <f t="shared" si="3"/>
        <v>187131</v>
      </c>
      <c r="M25" s="18">
        <f t="shared" si="3"/>
        <v>195920</v>
      </c>
      <c r="N25" s="18">
        <f t="shared" si="3"/>
        <v>1313390</v>
      </c>
      <c r="O25" s="16" t="s">
        <v>28</v>
      </c>
    </row>
    <row r="26" spans="1:15" ht="13.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13"/>
    </row>
    <row r="27" spans="1:15" ht="13.5">
      <c r="A27" s="19" t="s">
        <v>31</v>
      </c>
      <c r="B27" s="25">
        <f>-B25+B11-B5</f>
        <v>49824</v>
      </c>
      <c r="C27" s="25">
        <f aca="true" t="shared" si="4" ref="C27:L27">+C11-C25</f>
        <v>-4814</v>
      </c>
      <c r="D27" s="25">
        <f t="shared" si="4"/>
        <v>-7686</v>
      </c>
      <c r="E27" s="25">
        <f t="shared" si="4"/>
        <v>-4826</v>
      </c>
      <c r="F27" s="25">
        <f t="shared" si="4"/>
        <v>17491</v>
      </c>
      <c r="G27" s="25">
        <f t="shared" si="4"/>
        <v>19222</v>
      </c>
      <c r="H27" s="25">
        <f t="shared" si="4"/>
        <v>28407</v>
      </c>
      <c r="I27" s="25">
        <f t="shared" si="4"/>
        <v>11924</v>
      </c>
      <c r="J27" s="25">
        <f t="shared" si="4"/>
        <v>1540</v>
      </c>
      <c r="K27" s="25">
        <f t="shared" si="4"/>
        <v>47040</v>
      </c>
      <c r="L27" s="25">
        <f t="shared" si="4"/>
        <v>-96631</v>
      </c>
      <c r="M27" s="25">
        <f>+M11-M25+M24</f>
        <v>-43428</v>
      </c>
      <c r="N27" s="26">
        <f>SUM(B27:M27)</f>
        <v>18063</v>
      </c>
      <c r="O27" s="19" t="s">
        <v>31</v>
      </c>
    </row>
    <row r="28" spans="1:15" ht="13.5">
      <c r="A28" s="20" t="s">
        <v>27</v>
      </c>
      <c r="B28" s="21">
        <f>+B11-B25</f>
        <v>52253</v>
      </c>
      <c r="C28" s="21">
        <f>+B28+C27</f>
        <v>47439</v>
      </c>
      <c r="D28" s="21">
        <f aca="true" t="shared" si="5" ref="D28:L28">+C28+D27</f>
        <v>39753</v>
      </c>
      <c r="E28" s="21">
        <f t="shared" si="5"/>
        <v>34927</v>
      </c>
      <c r="F28" s="21">
        <f t="shared" si="5"/>
        <v>52418</v>
      </c>
      <c r="G28" s="21">
        <f t="shared" si="5"/>
        <v>71640</v>
      </c>
      <c r="H28" s="21">
        <f t="shared" si="5"/>
        <v>100047</v>
      </c>
      <c r="I28" s="21">
        <f t="shared" si="5"/>
        <v>111971</v>
      </c>
      <c r="J28" s="21">
        <f t="shared" si="5"/>
        <v>113511</v>
      </c>
      <c r="K28" s="21">
        <f t="shared" si="5"/>
        <v>160551</v>
      </c>
      <c r="L28" s="21">
        <f t="shared" si="5"/>
        <v>63920</v>
      </c>
      <c r="M28" s="21">
        <f>+L28+M27</f>
        <v>20492</v>
      </c>
      <c r="N28" s="12"/>
      <c r="O28" s="20" t="s">
        <v>27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BOORANG-K</dc:creator>
  <cp:keywords/>
  <dc:description/>
  <cp:lastModifiedBy>Katsushi</cp:lastModifiedBy>
  <cp:lastPrinted>2014-12-29T01:23:58Z</cp:lastPrinted>
  <dcterms:created xsi:type="dcterms:W3CDTF">2000-10-30T02:42:47Z</dcterms:created>
  <dcterms:modified xsi:type="dcterms:W3CDTF">2015-12-25T23:26:53Z</dcterms:modified>
  <cp:category/>
  <cp:version/>
  <cp:contentType/>
  <cp:contentStatus/>
</cp:coreProperties>
</file>